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7680"/>
  </bookViews>
  <sheets>
    <sheet name="table 102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8" i="1"/>
  <c r="E8"/>
  <c r="F8"/>
  <c r="G8"/>
  <c r="H8"/>
  <c r="I8"/>
  <c r="J8"/>
  <c r="K8"/>
  <c r="L8"/>
  <c r="M8"/>
  <c r="N8"/>
  <c r="O8"/>
  <c r="P8"/>
  <c r="Q8"/>
  <c r="R8"/>
  <c r="S8"/>
  <c r="D9"/>
  <c r="E9"/>
  <c r="F9"/>
  <c r="G9"/>
  <c r="H9"/>
  <c r="I9"/>
  <c r="J9"/>
  <c r="K9"/>
  <c r="L9"/>
  <c r="M9"/>
  <c r="N9"/>
  <c r="O9"/>
  <c r="P9"/>
  <c r="Q9"/>
  <c r="R9"/>
  <c r="S9"/>
  <c r="W9"/>
  <c r="D10"/>
  <c r="E10"/>
  <c r="F10"/>
  <c r="G10"/>
  <c r="H10"/>
  <c r="I10"/>
  <c r="J10"/>
  <c r="K10"/>
  <c r="L10"/>
  <c r="M10"/>
  <c r="N10"/>
  <c r="O10"/>
  <c r="P10"/>
  <c r="Q10"/>
  <c r="R10"/>
  <c r="S10"/>
  <c r="W10"/>
  <c r="D11"/>
  <c r="E11"/>
  <c r="F11"/>
  <c r="G11"/>
  <c r="H11"/>
  <c r="I11"/>
  <c r="J11"/>
  <c r="K11"/>
  <c r="L11"/>
  <c r="M11"/>
  <c r="N11"/>
  <c r="O11"/>
  <c r="P11"/>
  <c r="Q11"/>
  <c r="R11"/>
  <c r="S11"/>
  <c r="W11"/>
  <c r="D12"/>
  <c r="E12"/>
  <c r="F12"/>
  <c r="G12"/>
  <c r="H12"/>
  <c r="I12"/>
  <c r="J12"/>
  <c r="K12"/>
  <c r="L12"/>
  <c r="M12"/>
  <c r="N12"/>
  <c r="O12"/>
  <c r="P12"/>
  <c r="Q12"/>
  <c r="R12"/>
  <c r="S12"/>
  <c r="W12"/>
  <c r="D13"/>
  <c r="E13"/>
  <c r="F13"/>
  <c r="G13"/>
  <c r="H13"/>
  <c r="I13"/>
  <c r="J13"/>
  <c r="K13"/>
  <c r="L13"/>
  <c r="M13"/>
  <c r="N13"/>
  <c r="O13"/>
  <c r="P13"/>
  <c r="Q13"/>
  <c r="R13"/>
  <c r="S13"/>
  <c r="W13"/>
  <c r="D14"/>
  <c r="E14"/>
  <c r="F14"/>
  <c r="G14"/>
  <c r="H14"/>
  <c r="I14"/>
  <c r="J14"/>
  <c r="K14"/>
  <c r="L14"/>
  <c r="M14"/>
  <c r="N14"/>
  <c r="O14"/>
  <c r="P14"/>
  <c r="Q14"/>
  <c r="R14"/>
  <c r="S14"/>
  <c r="W14"/>
  <c r="D15"/>
  <c r="E15"/>
  <c r="F15"/>
  <c r="G15"/>
  <c r="H15"/>
  <c r="I15"/>
  <c r="J15"/>
  <c r="K15"/>
  <c r="L15"/>
  <c r="M15"/>
  <c r="N15"/>
  <c r="O15"/>
  <c r="P15"/>
  <c r="Q15"/>
  <c r="R15"/>
  <c r="S15"/>
  <c r="W15"/>
  <c r="D16"/>
  <c r="E16"/>
  <c r="F16"/>
  <c r="G16"/>
  <c r="H16"/>
  <c r="I16"/>
  <c r="J16"/>
  <c r="K16"/>
  <c r="L16"/>
  <c r="M16"/>
  <c r="N16"/>
  <c r="O16"/>
  <c r="P16"/>
  <c r="Q16"/>
  <c r="R16"/>
  <c r="S16"/>
  <c r="W16"/>
  <c r="D17"/>
  <c r="E17"/>
  <c r="F17"/>
  <c r="G17"/>
  <c r="H17"/>
  <c r="I17"/>
  <c r="J17"/>
  <c r="K17"/>
  <c r="L17"/>
  <c r="M17"/>
  <c r="N17"/>
  <c r="O17"/>
  <c r="P17"/>
  <c r="Q17"/>
  <c r="R17"/>
  <c r="S17"/>
  <c r="D18"/>
  <c r="E18"/>
  <c r="F18"/>
  <c r="G18"/>
  <c r="H18"/>
  <c r="I18"/>
  <c r="J18"/>
  <c r="K18"/>
  <c r="L18"/>
  <c r="M18"/>
  <c r="N18"/>
  <c r="O18"/>
  <c r="P18"/>
  <c r="Q18"/>
  <c r="R18"/>
  <c r="S18"/>
  <c r="W18"/>
  <c r="D19"/>
  <c r="E19"/>
  <c r="F19"/>
  <c r="G19"/>
  <c r="H19"/>
  <c r="I19"/>
  <c r="J19"/>
  <c r="K19"/>
  <c r="L19"/>
  <c r="M19"/>
  <c r="N19"/>
  <c r="O19"/>
  <c r="P19"/>
  <c r="Q19"/>
  <c r="R19"/>
  <c r="S19"/>
  <c r="W19"/>
  <c r="D20"/>
  <c r="E20"/>
  <c r="F20"/>
  <c r="G20"/>
  <c r="H20"/>
  <c r="I20"/>
  <c r="J20"/>
  <c r="K20"/>
  <c r="L20"/>
  <c r="M20"/>
  <c r="N20"/>
  <c r="O20"/>
  <c r="P20"/>
  <c r="Q20"/>
  <c r="R20"/>
  <c r="S20"/>
  <c r="D21"/>
  <c r="E21"/>
  <c r="F21"/>
  <c r="G21"/>
  <c r="H21"/>
  <c r="I21"/>
  <c r="J21"/>
  <c r="K21"/>
  <c r="L21"/>
  <c r="M21"/>
  <c r="N21"/>
  <c r="O21"/>
  <c r="P21"/>
  <c r="Q21"/>
  <c r="R21"/>
  <c r="S21"/>
  <c r="D22"/>
  <c r="E22"/>
  <c r="F22"/>
  <c r="G22"/>
  <c r="H22"/>
  <c r="I22"/>
  <c r="J22"/>
  <c r="K22"/>
  <c r="L22"/>
  <c r="M22"/>
  <c r="N22"/>
  <c r="O22"/>
  <c r="P22"/>
  <c r="Q22"/>
  <c r="R22"/>
  <c r="S22"/>
  <c r="W22"/>
  <c r="D23"/>
  <c r="E23"/>
  <c r="F23"/>
  <c r="G23"/>
  <c r="H23"/>
  <c r="I23"/>
  <c r="J23"/>
  <c r="K23"/>
  <c r="L23"/>
  <c r="M23"/>
  <c r="N23"/>
  <c r="O23"/>
  <c r="P23"/>
  <c r="Q23"/>
  <c r="R23"/>
  <c r="S23"/>
  <c r="W23"/>
  <c r="D24"/>
  <c r="E24"/>
  <c r="F24"/>
  <c r="G24"/>
  <c r="H24"/>
  <c r="I24"/>
  <c r="J24"/>
  <c r="K24"/>
  <c r="L24"/>
  <c r="M24"/>
  <c r="N24"/>
  <c r="O24"/>
  <c r="P24"/>
  <c r="Q24"/>
  <c r="R24"/>
  <c r="S24"/>
  <c r="W24"/>
  <c r="D25"/>
  <c r="E25"/>
  <c r="F25"/>
  <c r="G25"/>
  <c r="H25"/>
  <c r="I25"/>
  <c r="J25"/>
  <c r="K25"/>
  <c r="L25"/>
  <c r="M25"/>
  <c r="N25"/>
  <c r="O25"/>
  <c r="P25"/>
  <c r="Q25"/>
  <c r="R25"/>
  <c r="S25"/>
  <c r="W25"/>
  <c r="D26"/>
  <c r="E26"/>
  <c r="F26"/>
  <c r="G26"/>
  <c r="H26"/>
  <c r="I26"/>
  <c r="J26"/>
  <c r="K26"/>
  <c r="L26"/>
  <c r="M26"/>
  <c r="N26"/>
  <c r="O26"/>
  <c r="P26"/>
  <c r="Q26"/>
  <c r="R26"/>
  <c r="S26"/>
  <c r="W26"/>
  <c r="D27"/>
  <c r="E27"/>
  <c r="F27"/>
  <c r="G27"/>
  <c r="H27"/>
  <c r="I27"/>
  <c r="J27"/>
  <c r="K27"/>
  <c r="L27"/>
  <c r="M27"/>
  <c r="N27"/>
  <c r="O27"/>
  <c r="P27"/>
  <c r="Q27"/>
  <c r="R27"/>
  <c r="S27"/>
  <c r="W27"/>
  <c r="D28"/>
  <c r="E28"/>
  <c r="F28"/>
  <c r="G28"/>
  <c r="H28"/>
  <c r="I28"/>
  <c r="J28"/>
  <c r="K28"/>
  <c r="L28"/>
  <c r="M28"/>
  <c r="N28"/>
  <c r="O28"/>
  <c r="P28"/>
  <c r="Q28"/>
  <c r="R28"/>
  <c r="S28"/>
  <c r="W28"/>
  <c r="D29"/>
  <c r="E29"/>
  <c r="F29"/>
  <c r="G29"/>
  <c r="H29"/>
  <c r="I29"/>
  <c r="J29"/>
  <c r="K29"/>
  <c r="L29"/>
  <c r="M29"/>
  <c r="N29"/>
  <c r="O29"/>
  <c r="P29"/>
  <c r="Q29"/>
  <c r="R29"/>
  <c r="S29"/>
  <c r="W29"/>
  <c r="D30"/>
  <c r="E30"/>
  <c r="F30"/>
  <c r="G30"/>
  <c r="H30"/>
  <c r="I30"/>
  <c r="J30"/>
  <c r="K30"/>
  <c r="L30"/>
  <c r="M30"/>
  <c r="N30"/>
  <c r="O30"/>
  <c r="P30"/>
  <c r="Q30"/>
  <c r="R30"/>
  <c r="S30"/>
  <c r="W30"/>
  <c r="D31"/>
  <c r="E31"/>
  <c r="F31"/>
  <c r="G31"/>
  <c r="H31"/>
  <c r="I31"/>
  <c r="J31"/>
  <c r="K31"/>
  <c r="L31"/>
  <c r="M31"/>
  <c r="N31"/>
  <c r="O31"/>
  <c r="P31"/>
  <c r="Q31"/>
  <c r="R31"/>
  <c r="S31"/>
  <c r="W31"/>
  <c r="D32"/>
  <c r="E32"/>
  <c r="F32"/>
  <c r="G32"/>
  <c r="H32"/>
  <c r="I32"/>
  <c r="J32"/>
  <c r="K32"/>
  <c r="L32"/>
  <c r="M32"/>
  <c r="N32"/>
  <c r="O32"/>
  <c r="P32"/>
  <c r="Q32"/>
  <c r="R32"/>
  <c r="S32"/>
  <c r="W32"/>
  <c r="D33"/>
  <c r="E33"/>
  <c r="F33"/>
  <c r="G33"/>
  <c r="H33"/>
  <c r="I33"/>
  <c r="J33"/>
  <c r="K33"/>
  <c r="L33"/>
  <c r="M33"/>
  <c r="N33"/>
  <c r="O33"/>
  <c r="P33"/>
  <c r="Q33"/>
  <c r="R33"/>
  <c r="S33"/>
  <c r="W33"/>
  <c r="D34"/>
  <c r="E34"/>
  <c r="F34"/>
  <c r="G34"/>
  <c r="H34"/>
  <c r="I34"/>
  <c r="J34"/>
  <c r="K34"/>
  <c r="L34"/>
  <c r="M34"/>
  <c r="N34"/>
  <c r="O34"/>
  <c r="P34"/>
  <c r="Q34"/>
  <c r="R34"/>
  <c r="S34"/>
</calcChain>
</file>

<file path=xl/sharedStrings.xml><?xml version="1.0" encoding="utf-8"?>
<sst xmlns="http://schemas.openxmlformats.org/spreadsheetml/2006/main" count="61" uniqueCount="41">
  <si>
    <t>الاجمالي Total</t>
  </si>
  <si>
    <t>المجموع
 Total</t>
  </si>
  <si>
    <t>Sheet1!S$731</t>
  </si>
  <si>
    <t xml:space="preserve"> التأمين على الحياة العالمية Life Insurance Coporation International </t>
  </si>
  <si>
    <t xml:space="preserve"> المشرق العربي للتأمين Arab Orient Insurance  </t>
  </si>
  <si>
    <t xml:space="preserve">Zurich Middle East Insurance زيورخ الشرق الأوسط للتأمين  </t>
  </si>
  <si>
    <t xml:space="preserve">oman insurance  عمان للتأمين </t>
  </si>
  <si>
    <t>أية أي جي ميا المحدودة AIG MEA Limited</t>
  </si>
  <si>
    <t xml:space="preserve"> مت لايف الأمريكية للتأمين على الحياة  Metlife Alico Insurance </t>
  </si>
  <si>
    <t xml:space="preserve"> الهندية الجديدة للتأمين   The New India Assurance </t>
  </si>
  <si>
    <t xml:space="preserve"> Axa Insurance                          أكسا للتأمين </t>
  </si>
  <si>
    <t xml:space="preserve">Iran Insurance   التأمين الإيرانية                </t>
  </si>
  <si>
    <t xml:space="preserve"> التأمين العربية السعودية   Saudi Arabian Insurance  </t>
  </si>
  <si>
    <t xml:space="preserve">التأمين العربية Arabia Insurance               </t>
  </si>
  <si>
    <t xml:space="preserve">الشركات الأجنبية
Foreign Companies
</t>
  </si>
  <si>
    <t>المجموع
Total</t>
  </si>
  <si>
    <t>مجموع التأمين التكافلي
Total Takaful Insurance</t>
  </si>
  <si>
    <t>تكافل عمان
Takaful Oman</t>
  </si>
  <si>
    <t xml:space="preserve"> المدينة تكافل
Al Madina Takaful</t>
  </si>
  <si>
    <t>مجموع التأمين التقليدي
Total Conventional Insurance</t>
  </si>
  <si>
    <t xml:space="preserve"> الرؤية للتأمين
Vision Insurance</t>
  </si>
  <si>
    <t xml:space="preserve"> الوطنية للتأمين على الحياة والعام
National Life Insurance and General</t>
  </si>
  <si>
    <t xml:space="preserve"> الصقر للتأمين
Falcon Insurance</t>
  </si>
  <si>
    <t>العمانية القطرية للتأمين
Oman &amp; Qater Insurance</t>
  </si>
  <si>
    <t xml:space="preserve">مسقط للتامين على الحياة
Muscat Life Insurance </t>
  </si>
  <si>
    <t xml:space="preserve">مسقط للتامين
Muscat Insurance </t>
  </si>
  <si>
    <t>ظفار للتامين
Dhofar Insurance</t>
  </si>
  <si>
    <t xml:space="preserve"> العمانية المتحدة للتأمين
Oman United Insurance</t>
  </si>
  <si>
    <t xml:space="preserve"> التأمين الأهلية
Al Ahlia Insurance </t>
  </si>
  <si>
    <t>الشركات الوطنية
National Companies</t>
  </si>
  <si>
    <t xml:space="preserve">  (أ - ب)  الصافي
 Net (A-B)</t>
  </si>
  <si>
    <t xml:space="preserve"> (ب) إجمالي الصادر
 Total Outward (B)
(4+5)</t>
  </si>
  <si>
    <t>صادر للخارج
Outward Abroad
(5)</t>
  </si>
  <si>
    <t>صادر محلي 
Outward Local  
(4)</t>
  </si>
  <si>
    <t xml:space="preserve"> (أ)   إجمالي الوارد
Total Inward (A)
(1+2+3)</t>
  </si>
  <si>
    <t>وارد من الخارج
Inward Abroad
 (3)</t>
  </si>
  <si>
    <t>وارد محلي
 Inward Local 
(2)</t>
  </si>
  <si>
    <t>التعويضات المباشرة 
Direct Claims
(1)</t>
  </si>
  <si>
    <t xml:space="preserve">     اسم الشركة       Company name </t>
  </si>
  <si>
    <t>Table (102): Incurred Losses By the year for 2013-2014 (Others) In Omani Rial</t>
  </si>
  <si>
    <t>جدول رقم ( 102): التعويضات التحميلية لعامي  2013-2014 (أخرى) بالريال العماني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</si>
</sst>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abic Transparent"/>
      <charset val="178"/>
    </font>
    <font>
      <sz val="10"/>
      <color theme="1"/>
      <name val="Calibri"/>
      <family val="2"/>
      <scheme val="minor"/>
    </font>
    <font>
      <b/>
      <sz val="10"/>
      <name val="Arabic Transparent"/>
      <charset val="178"/>
    </font>
    <font>
      <sz val="11"/>
      <name val="Calibri"/>
      <family val="2"/>
      <scheme val="minor"/>
    </font>
    <font>
      <sz val="10"/>
      <color indexed="8"/>
      <name val="Arabic Transparent"/>
      <charset val="178"/>
    </font>
    <font>
      <sz val="10"/>
      <color theme="1"/>
      <name val="Arabic Transparent"/>
      <charset val="178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3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/>
    </xf>
    <xf numFmtId="164" fontId="3" fillId="2" borderId="1" xfId="1" applyNumberFormat="1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/>
    </xf>
    <xf numFmtId="164" fontId="5" fillId="3" borderId="1" xfId="2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164" fontId="5" fillId="3" borderId="1" xfId="2" applyNumberFormat="1" applyFont="1" applyFill="1" applyBorder="1" applyAlignment="1">
      <alignment horizontal="center" vertical="center" wrapText="1" readingOrder="1"/>
    </xf>
    <xf numFmtId="164" fontId="5" fillId="3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 wrapText="1" readingOrder="1"/>
    </xf>
    <xf numFmtId="164" fontId="3" fillId="5" borderId="1" xfId="1" applyNumberFormat="1" applyFont="1" applyFill="1" applyBorder="1" applyAlignment="1">
      <alignment horizontal="center" vertical="center" wrapText="1" readingOrder="1"/>
    </xf>
    <xf numFmtId="164" fontId="3" fillId="6" borderId="1" xfId="1" applyNumberFormat="1" applyFont="1" applyFill="1" applyBorder="1" applyAlignment="1">
      <alignment horizontal="center" vertical="center" wrapText="1" readingOrder="1"/>
    </xf>
    <xf numFmtId="164" fontId="3" fillId="7" borderId="1" xfId="1" applyNumberFormat="1" applyFont="1" applyFill="1" applyBorder="1" applyAlignment="1">
      <alignment horizontal="center" vertical="center" wrapText="1" readingOrder="1"/>
    </xf>
    <xf numFmtId="3" fontId="6" fillId="0" borderId="1" xfId="3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164" fontId="1" fillId="0" borderId="1" xfId="3" applyNumberFormat="1" applyFont="1" applyFill="1" applyBorder="1" applyAlignment="1">
      <alignment horizontal="center" vertical="center" wrapText="1" readingOrder="1"/>
    </xf>
    <xf numFmtId="164" fontId="8" fillId="0" borderId="2" xfId="3" applyNumberFormat="1" applyFont="1" applyFill="1" applyBorder="1" applyAlignment="1">
      <alignment horizontal="center" vertical="center" wrapText="1" readingOrder="1"/>
    </xf>
    <xf numFmtId="164" fontId="8" fillId="0" borderId="3" xfId="3" applyNumberFormat="1" applyFont="1" applyFill="1" applyBorder="1" applyAlignment="1">
      <alignment horizontal="center" vertical="center" wrapText="1" readingOrder="1"/>
    </xf>
    <xf numFmtId="164" fontId="0" fillId="0" borderId="1" xfId="3" applyNumberFormat="1" applyFont="1" applyFill="1" applyBorder="1" applyAlignment="1">
      <alignment horizontal="center" vertical="center" wrapText="1" readingOrder="1"/>
    </xf>
    <xf numFmtId="164" fontId="8" fillId="0" borderId="2" xfId="3" applyNumberFormat="1" applyFont="1" applyFill="1" applyBorder="1" applyAlignment="1">
      <alignment horizontal="center" vertical="center" wrapText="1"/>
    </xf>
    <xf numFmtId="164" fontId="8" fillId="0" borderId="4" xfId="3" applyNumberFormat="1" applyFont="1" applyFill="1" applyBorder="1" applyAlignment="1">
      <alignment horizontal="center" vertical="center" wrapText="1"/>
    </xf>
    <xf numFmtId="164" fontId="8" fillId="0" borderId="3" xfId="3" applyNumberFormat="1" applyFont="1" applyFill="1" applyBorder="1" applyAlignment="1">
      <alignment horizontal="center" vertical="center" wrapText="1"/>
    </xf>
  </cellXfs>
  <cellStyles count="12">
    <cellStyle name="Excel Built-in Normal" xfId="4"/>
    <cellStyle name="Normal" xfId="0" builtinId="0"/>
    <cellStyle name="Normal 2" xfId="1"/>
    <cellStyle name="Normal 2 2" xfId="5"/>
    <cellStyle name="Normal 2 3" xfId="2"/>
    <cellStyle name="Normal 2 3 2" xfId="6"/>
    <cellStyle name="Normal 2 3 3" xfId="7"/>
    <cellStyle name="Normal 3" xfId="8"/>
    <cellStyle name="Normal 3 2" xfId="3"/>
    <cellStyle name="Normal 3 3" xfId="9"/>
    <cellStyle name="Percent 2" xfId="10"/>
    <cellStyle name="Percent 3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l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LA DATA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table 103"/>
      <sheetName val="table 104"/>
      <sheetName val="table 105"/>
      <sheetName val="table 106"/>
      <sheetName val="table 107"/>
      <sheetName val="table 108"/>
      <sheetName val="table 109"/>
      <sheetName val="table 110"/>
      <sheetName val="table 111"/>
      <sheetName val="table 112"/>
      <sheetName val="table 113"/>
      <sheetName val="table 114"/>
      <sheetName val="table 115"/>
      <sheetName val="table 116"/>
      <sheetName val="table 117"/>
      <sheetName val="table 118"/>
      <sheetName val="table 119"/>
      <sheetName val="table 120"/>
      <sheetName val="table 121"/>
      <sheetName val="table 122"/>
      <sheetName val="company data"/>
    </sheetNames>
    <sheetDataSet>
      <sheetData sheetId="0"/>
      <sheetData sheetId="1">
        <row r="731"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</row>
      </sheetData>
      <sheetData sheetId="2">
        <row r="731">
          <cell r="D731">
            <v>1228887</v>
          </cell>
          <cell r="E731">
            <v>1536063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1228887</v>
          </cell>
          <cell r="K731">
            <v>1536063</v>
          </cell>
          <cell r="L731">
            <v>-78150</v>
          </cell>
          <cell r="M731">
            <v>-312563</v>
          </cell>
          <cell r="N731">
            <v>591199</v>
          </cell>
          <cell r="O731">
            <v>1119812</v>
          </cell>
          <cell r="P731">
            <v>513049</v>
          </cell>
          <cell r="Q731">
            <v>807249</v>
          </cell>
          <cell r="R731">
            <v>715838</v>
          </cell>
          <cell r="S731">
            <v>728814</v>
          </cell>
        </row>
      </sheetData>
      <sheetData sheetId="3">
        <row r="731">
          <cell r="D731">
            <v>1809345</v>
          </cell>
          <cell r="E731">
            <v>2628362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1809345</v>
          </cell>
          <cell r="K731">
            <v>2628362</v>
          </cell>
          <cell r="L731">
            <v>0</v>
          </cell>
          <cell r="M731">
            <v>876</v>
          </cell>
          <cell r="N731">
            <v>1305132</v>
          </cell>
          <cell r="O731">
            <v>1582467</v>
          </cell>
          <cell r="P731">
            <v>1305132</v>
          </cell>
          <cell r="Q731">
            <v>1583343</v>
          </cell>
          <cell r="R731">
            <v>504213</v>
          </cell>
          <cell r="S731">
            <v>1045019</v>
          </cell>
        </row>
      </sheetData>
      <sheetData sheetId="4">
        <row r="731">
          <cell r="D731">
            <v>7861</v>
          </cell>
          <cell r="E731">
            <v>9379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7861</v>
          </cell>
          <cell r="K731">
            <v>9379</v>
          </cell>
          <cell r="L731">
            <v>0</v>
          </cell>
          <cell r="M731">
            <v>0</v>
          </cell>
          <cell r="N731">
            <v>7276</v>
          </cell>
          <cell r="O731">
            <v>8417</v>
          </cell>
          <cell r="P731">
            <v>7276</v>
          </cell>
          <cell r="Q731">
            <v>8417</v>
          </cell>
          <cell r="R731">
            <v>585</v>
          </cell>
          <cell r="S731">
            <v>962</v>
          </cell>
        </row>
      </sheetData>
      <sheetData sheetId="5">
        <row r="731">
          <cell r="D731">
            <v>98412</v>
          </cell>
          <cell r="E731">
            <v>111103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98412</v>
          </cell>
          <cell r="K731">
            <v>111103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98412</v>
          </cell>
          <cell r="S731">
            <v>111103</v>
          </cell>
        </row>
      </sheetData>
      <sheetData sheetId="6">
        <row r="731">
          <cell r="D731">
            <v>6756.403999999995</v>
          </cell>
          <cell r="E731">
            <v>51955</v>
          </cell>
          <cell r="F731">
            <v>1505</v>
          </cell>
          <cell r="G731">
            <v>-1455</v>
          </cell>
          <cell r="H731">
            <v>20000</v>
          </cell>
          <cell r="I731">
            <v>0</v>
          </cell>
          <cell r="J731">
            <v>28261.403999999995</v>
          </cell>
          <cell r="K731">
            <v>50500</v>
          </cell>
          <cell r="L731">
            <v>0</v>
          </cell>
          <cell r="M731">
            <v>600</v>
          </cell>
          <cell r="N731">
            <v>210</v>
          </cell>
          <cell r="O731">
            <v>-781</v>
          </cell>
          <cell r="P731">
            <v>210</v>
          </cell>
          <cell r="Q731">
            <v>-181</v>
          </cell>
          <cell r="R731">
            <v>28051.403999999995</v>
          </cell>
          <cell r="S731">
            <v>50681</v>
          </cell>
        </row>
      </sheetData>
      <sheetData sheetId="7">
        <row r="732">
          <cell r="D732">
            <v>15033425</v>
          </cell>
          <cell r="E732">
            <v>-32793</v>
          </cell>
          <cell r="F732">
            <v>2726</v>
          </cell>
          <cell r="G732">
            <v>-2378</v>
          </cell>
          <cell r="H732">
            <v>-2726</v>
          </cell>
          <cell r="I732">
            <v>0</v>
          </cell>
          <cell r="J732">
            <v>15033425</v>
          </cell>
          <cell r="K732">
            <v>-35171</v>
          </cell>
          <cell r="L732">
            <v>21980</v>
          </cell>
          <cell r="M732">
            <v>13996</v>
          </cell>
          <cell r="N732">
            <v>14953385</v>
          </cell>
          <cell r="O732">
            <v>-13756</v>
          </cell>
          <cell r="P732">
            <v>14975365</v>
          </cell>
          <cell r="Q732">
            <v>240</v>
          </cell>
          <cell r="R732">
            <v>58060</v>
          </cell>
          <cell r="S732">
            <v>-35411</v>
          </cell>
        </row>
      </sheetData>
      <sheetData sheetId="8">
        <row r="731">
          <cell r="D731">
            <v>14031.879441147272</v>
          </cell>
          <cell r="E731">
            <v>-5652.9616811066808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14031.879441147272</v>
          </cell>
          <cell r="K731">
            <v>-5652.9616811066808</v>
          </cell>
          <cell r="L731">
            <v>0</v>
          </cell>
          <cell r="M731">
            <v>0</v>
          </cell>
          <cell r="N731">
            <v>10603.917188556332</v>
          </cell>
          <cell r="O731">
            <v>-3520.1325553537208</v>
          </cell>
          <cell r="P731">
            <v>10603.917188556332</v>
          </cell>
          <cell r="Q731">
            <v>-3520.1325553537208</v>
          </cell>
          <cell r="R731">
            <v>3427.9622525909399</v>
          </cell>
          <cell r="S731">
            <v>-2132.82912575296</v>
          </cell>
        </row>
      </sheetData>
      <sheetData sheetId="9">
        <row r="731">
          <cell r="D731">
            <v>1817</v>
          </cell>
          <cell r="E731">
            <v>-2827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1817</v>
          </cell>
          <cell r="K731">
            <v>-2827</v>
          </cell>
          <cell r="L731">
            <v>0</v>
          </cell>
          <cell r="M731">
            <v>0</v>
          </cell>
          <cell r="N731">
            <v>1636</v>
          </cell>
          <cell r="O731">
            <v>-2544</v>
          </cell>
          <cell r="P731">
            <v>1636</v>
          </cell>
          <cell r="Q731">
            <v>-2544</v>
          </cell>
          <cell r="R731">
            <v>181</v>
          </cell>
          <cell r="S731">
            <v>-283</v>
          </cell>
        </row>
      </sheetData>
      <sheetData sheetId="10">
        <row r="731">
          <cell r="D731">
            <v>201945</v>
          </cell>
          <cell r="E731">
            <v>199679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201945</v>
          </cell>
          <cell r="K731">
            <v>199679</v>
          </cell>
          <cell r="L731">
            <v>0</v>
          </cell>
          <cell r="M731">
            <v>25</v>
          </cell>
          <cell r="N731">
            <v>194703</v>
          </cell>
          <cell r="O731">
            <v>136558</v>
          </cell>
          <cell r="P731">
            <v>194703</v>
          </cell>
          <cell r="Q731">
            <v>136583</v>
          </cell>
          <cell r="R731">
            <v>7242</v>
          </cell>
          <cell r="S731">
            <v>63096</v>
          </cell>
        </row>
      </sheetData>
      <sheetData sheetId="11">
        <row r="731"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</row>
      </sheetData>
      <sheetData sheetId="12">
        <row r="731">
          <cell r="D731">
            <v>-6969</v>
          </cell>
          <cell r="E731">
            <v>150593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-6969</v>
          </cell>
          <cell r="K731">
            <v>150593</v>
          </cell>
          <cell r="L731">
            <v>0</v>
          </cell>
          <cell r="M731">
            <v>0</v>
          </cell>
          <cell r="N731">
            <v>6132</v>
          </cell>
          <cell r="O731">
            <v>57861</v>
          </cell>
          <cell r="P731">
            <v>6132</v>
          </cell>
          <cell r="Q731">
            <v>57861</v>
          </cell>
          <cell r="R731">
            <v>-13101</v>
          </cell>
          <cell r="S731">
            <v>92732</v>
          </cell>
        </row>
      </sheetData>
      <sheetData sheetId="13">
        <row r="731">
          <cell r="D731">
            <v>45556</v>
          </cell>
          <cell r="E731">
            <v>11466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45556</v>
          </cell>
          <cell r="K731">
            <v>11466</v>
          </cell>
          <cell r="L731">
            <v>0</v>
          </cell>
          <cell r="M731">
            <v>0</v>
          </cell>
          <cell r="N731">
            <v>45512</v>
          </cell>
          <cell r="O731">
            <v>9173</v>
          </cell>
          <cell r="P731">
            <v>45512</v>
          </cell>
          <cell r="Q731">
            <v>9173</v>
          </cell>
          <cell r="R731">
            <v>44</v>
          </cell>
          <cell r="S731">
            <v>2293</v>
          </cell>
        </row>
      </sheetData>
      <sheetData sheetId="14">
        <row r="731">
          <cell r="D731">
            <v>5770</v>
          </cell>
          <cell r="E731">
            <v>-5413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5770</v>
          </cell>
          <cell r="K731">
            <v>-5413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5770</v>
          </cell>
          <cell r="S731">
            <v>-5413</v>
          </cell>
        </row>
      </sheetData>
      <sheetData sheetId="15">
        <row r="731">
          <cell r="D731">
            <v>379933</v>
          </cell>
          <cell r="E731">
            <v>265275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379933</v>
          </cell>
          <cell r="K731">
            <v>265275</v>
          </cell>
          <cell r="L731">
            <v>1571</v>
          </cell>
          <cell r="M731">
            <v>-12771</v>
          </cell>
          <cell r="N731">
            <v>6037</v>
          </cell>
          <cell r="O731">
            <v>129771</v>
          </cell>
          <cell r="P731">
            <v>7608</v>
          </cell>
          <cell r="Q731">
            <v>117000</v>
          </cell>
          <cell r="R731">
            <v>372325</v>
          </cell>
          <cell r="S731">
            <v>148275</v>
          </cell>
        </row>
      </sheetData>
      <sheetData sheetId="16">
        <row r="731">
          <cell r="D731">
            <v>37686</v>
          </cell>
          <cell r="E731">
            <v>755681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37686</v>
          </cell>
          <cell r="K731">
            <v>755681</v>
          </cell>
          <cell r="L731">
            <v>0</v>
          </cell>
          <cell r="M731">
            <v>0</v>
          </cell>
          <cell r="N731">
            <v>128</v>
          </cell>
          <cell r="O731">
            <v>0</v>
          </cell>
          <cell r="P731">
            <v>128</v>
          </cell>
          <cell r="Q731">
            <v>0</v>
          </cell>
          <cell r="R731">
            <v>37558</v>
          </cell>
          <cell r="S731">
            <v>755681</v>
          </cell>
        </row>
      </sheetData>
      <sheetData sheetId="17">
        <row r="731">
          <cell r="D731">
            <v>46446</v>
          </cell>
          <cell r="E731">
            <v>38811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46446</v>
          </cell>
          <cell r="K731">
            <v>38811</v>
          </cell>
          <cell r="L731">
            <v>0</v>
          </cell>
          <cell r="M731">
            <v>0</v>
          </cell>
          <cell r="N731">
            <v>67636</v>
          </cell>
          <cell r="O731">
            <v>200</v>
          </cell>
          <cell r="P731">
            <v>67636</v>
          </cell>
          <cell r="Q731">
            <v>200</v>
          </cell>
          <cell r="R731">
            <v>-21190</v>
          </cell>
          <cell r="S731">
            <v>38611</v>
          </cell>
        </row>
      </sheetData>
      <sheetData sheetId="18">
        <row r="731">
          <cell r="D731">
            <v>-47468</v>
          </cell>
          <cell r="E731">
            <v>146173.2196708</v>
          </cell>
          <cell r="F731">
            <v>4805</v>
          </cell>
          <cell r="G731">
            <v>-0.23599999999987631</v>
          </cell>
          <cell r="H731">
            <v>0</v>
          </cell>
          <cell r="I731">
            <v>0</v>
          </cell>
          <cell r="J731">
            <v>-42663</v>
          </cell>
          <cell r="K731">
            <v>146172.98367079999</v>
          </cell>
          <cell r="L731">
            <v>0</v>
          </cell>
          <cell r="M731">
            <v>0</v>
          </cell>
          <cell r="N731">
            <v>-30091</v>
          </cell>
          <cell r="O731">
            <v>14535.859541927271</v>
          </cell>
          <cell r="P731">
            <v>-30091</v>
          </cell>
          <cell r="Q731">
            <v>14535.859541927271</v>
          </cell>
          <cell r="R731">
            <v>-12572</v>
          </cell>
          <cell r="S731">
            <v>131637.12412887273</v>
          </cell>
        </row>
      </sheetData>
      <sheetData sheetId="19">
        <row r="731">
          <cell r="D731">
            <v>5681</v>
          </cell>
          <cell r="E731">
            <v>9220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5681</v>
          </cell>
          <cell r="K731">
            <v>9220</v>
          </cell>
          <cell r="L731">
            <v>0</v>
          </cell>
          <cell r="M731">
            <v>0</v>
          </cell>
          <cell r="N731">
            <v>1121</v>
          </cell>
          <cell r="O731">
            <v>0</v>
          </cell>
          <cell r="P731">
            <v>1121</v>
          </cell>
          <cell r="Q731">
            <v>0</v>
          </cell>
          <cell r="R731">
            <v>4560</v>
          </cell>
          <cell r="S731">
            <v>9220</v>
          </cell>
        </row>
      </sheetData>
      <sheetData sheetId="20">
        <row r="731">
          <cell r="D731">
            <v>223573.99999999988</v>
          </cell>
          <cell r="E731">
            <v>313621.22768245032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223573.99999999988</v>
          </cell>
          <cell r="K731">
            <v>313621.22768245032</v>
          </cell>
          <cell r="L731">
            <v>0</v>
          </cell>
          <cell r="M731">
            <v>0</v>
          </cell>
          <cell r="N731">
            <v>247146</v>
          </cell>
          <cell r="O731">
            <v>213485.44343487243</v>
          </cell>
          <cell r="P731">
            <v>247146</v>
          </cell>
          <cell r="Q731">
            <v>213485.44343487243</v>
          </cell>
          <cell r="R731">
            <v>-23572.000000000116</v>
          </cell>
          <cell r="S731">
            <v>100135.78424757789</v>
          </cell>
        </row>
      </sheetData>
      <sheetData sheetId="21">
        <row r="731">
          <cell r="D731">
            <v>-24859.127000000008</v>
          </cell>
          <cell r="E731">
            <v>500610.43200000003</v>
          </cell>
          <cell r="F731">
            <v>0</v>
          </cell>
          <cell r="G731">
            <v>0</v>
          </cell>
          <cell r="H731">
            <v>174</v>
          </cell>
          <cell r="I731">
            <v>4</v>
          </cell>
          <cell r="J731">
            <v>-24685.127000000008</v>
          </cell>
          <cell r="K731">
            <v>500614.43200000003</v>
          </cell>
          <cell r="L731">
            <v>360</v>
          </cell>
          <cell r="M731">
            <v>0</v>
          </cell>
          <cell r="N731">
            <v>16845.199999999997</v>
          </cell>
          <cell r="O731">
            <v>514243.53200000001</v>
          </cell>
          <cell r="P731">
            <v>17205.199999999997</v>
          </cell>
          <cell r="Q731">
            <v>514243.53200000001</v>
          </cell>
          <cell r="R731">
            <v>-41890.327000000005</v>
          </cell>
          <cell r="S731">
            <v>-13629.099999999977</v>
          </cell>
        </row>
      </sheetData>
      <sheetData sheetId="22">
        <row r="731"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rightToLeft="1" tabSelected="1" workbookViewId="0">
      <selection activeCell="D27" sqref="D27"/>
    </sheetView>
  </sheetViews>
  <sheetFormatPr defaultRowHeight="15"/>
  <cols>
    <col min="4" max="4" width="10.140625" bestFit="1" customWidth="1"/>
    <col min="10" max="10" width="10.140625" bestFit="1" customWidth="1"/>
    <col min="14" max="14" width="10.140625" bestFit="1" customWidth="1"/>
    <col min="16" max="16" width="10.140625" bestFit="1" customWidth="1"/>
  </cols>
  <sheetData>
    <row r="1" spans="1:26">
      <c r="A1">
        <v>731</v>
      </c>
    </row>
    <row r="4" spans="1:26">
      <c r="B4" s="22" t="s">
        <v>40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0"/>
    </row>
    <row r="5" spans="1:26">
      <c r="B5" s="22" t="s">
        <v>39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0"/>
    </row>
    <row r="6" spans="1:26">
      <c r="B6" s="19" t="s">
        <v>38</v>
      </c>
      <c r="C6" s="16"/>
      <c r="D6" s="18" t="s">
        <v>37</v>
      </c>
      <c r="E6" s="17"/>
      <c r="F6" s="18" t="s">
        <v>36</v>
      </c>
      <c r="G6" s="17"/>
      <c r="H6" s="18" t="s">
        <v>35</v>
      </c>
      <c r="I6" s="17"/>
      <c r="J6" s="18" t="s">
        <v>34</v>
      </c>
      <c r="K6" s="17"/>
      <c r="L6" s="18" t="s">
        <v>33</v>
      </c>
      <c r="M6" s="17"/>
      <c r="N6" s="18" t="s">
        <v>32</v>
      </c>
      <c r="O6" s="17"/>
      <c r="P6" s="18" t="s">
        <v>31</v>
      </c>
      <c r="Q6" s="17"/>
      <c r="R6" s="18" t="s">
        <v>30</v>
      </c>
      <c r="S6" s="17"/>
    </row>
    <row r="7" spans="1:26">
      <c r="B7" s="16"/>
      <c r="C7" s="16"/>
      <c r="D7" s="15">
        <v>2013</v>
      </c>
      <c r="E7" s="15">
        <v>2014</v>
      </c>
      <c r="F7" s="15">
        <v>2013</v>
      </c>
      <c r="G7" s="15">
        <v>2014</v>
      </c>
      <c r="H7" s="15">
        <v>2013</v>
      </c>
      <c r="I7" s="15">
        <v>2014</v>
      </c>
      <c r="J7" s="15">
        <v>2013</v>
      </c>
      <c r="K7" s="15">
        <v>2014</v>
      </c>
      <c r="L7" s="15">
        <v>2013</v>
      </c>
      <c r="M7" s="15">
        <v>2014</v>
      </c>
      <c r="N7" s="15">
        <v>2013</v>
      </c>
      <c r="O7" s="15">
        <v>2014</v>
      </c>
      <c r="P7" s="15">
        <v>2013</v>
      </c>
      <c r="Q7" s="15">
        <v>2014</v>
      </c>
      <c r="R7" s="15">
        <v>2013</v>
      </c>
      <c r="S7" s="15">
        <v>2014</v>
      </c>
    </row>
    <row r="8" spans="1:26" ht="23.1" customHeight="1">
      <c r="A8" s="6">
        <v>1</v>
      </c>
      <c r="B8" s="9" t="s">
        <v>29</v>
      </c>
      <c r="C8" s="3" t="s">
        <v>28</v>
      </c>
      <c r="D8" s="14">
        <f>[1]Sheet1!D$731</f>
        <v>0</v>
      </c>
      <c r="E8" s="14">
        <f>[1]Sheet1!E$731</f>
        <v>0</v>
      </c>
      <c r="F8" s="14">
        <f>[1]Sheet1!F$731</f>
        <v>0</v>
      </c>
      <c r="G8" s="14">
        <f>[1]Sheet1!G$731</f>
        <v>0</v>
      </c>
      <c r="H8" s="14">
        <f>[1]Sheet1!H$731</f>
        <v>0</v>
      </c>
      <c r="I8" s="14">
        <f>[1]Sheet1!I$731</f>
        <v>0</v>
      </c>
      <c r="J8" s="14">
        <f>[1]Sheet1!J$731</f>
        <v>0</v>
      </c>
      <c r="K8" s="14">
        <f>[1]Sheet1!K$731</f>
        <v>0</v>
      </c>
      <c r="L8" s="14">
        <f>[1]Sheet1!L$731</f>
        <v>0</v>
      </c>
      <c r="M8" s="14">
        <f>[1]Sheet1!M$731</f>
        <v>0</v>
      </c>
      <c r="N8" s="14">
        <f>[1]Sheet1!N$731</f>
        <v>0</v>
      </c>
      <c r="O8" s="14">
        <f>[1]Sheet1!O$731</f>
        <v>0</v>
      </c>
      <c r="P8" s="14">
        <f>[1]Sheet1!P$731</f>
        <v>0</v>
      </c>
      <c r="Q8" s="14">
        <f>[1]Sheet1!Q$731</f>
        <v>0</v>
      </c>
      <c r="R8" s="14">
        <f>[1]Sheet1!R$731</f>
        <v>0</v>
      </c>
      <c r="S8" s="14">
        <f>[1]Sheet1!S$731</f>
        <v>0</v>
      </c>
    </row>
    <row r="9" spans="1:26" ht="23.1" customHeight="1">
      <c r="A9" s="6">
        <v>2</v>
      </c>
      <c r="B9" s="9"/>
      <c r="C9" s="3" t="s">
        <v>27</v>
      </c>
      <c r="D9" s="1">
        <f>[1]Sheet2!D$731</f>
        <v>1228887</v>
      </c>
      <c r="E9" s="1">
        <f>[1]Sheet2!E$731</f>
        <v>1536063</v>
      </c>
      <c r="F9" s="1">
        <f>[1]Sheet2!F$731</f>
        <v>0</v>
      </c>
      <c r="G9" s="1">
        <f>[1]Sheet2!G$731</f>
        <v>0</v>
      </c>
      <c r="H9" s="1">
        <f>[1]Sheet2!H$731</f>
        <v>0</v>
      </c>
      <c r="I9" s="1">
        <f>[1]Sheet2!I$731</f>
        <v>0</v>
      </c>
      <c r="J9" s="1">
        <f>[1]Sheet2!J$731</f>
        <v>1228887</v>
      </c>
      <c r="K9" s="1">
        <f>[1]Sheet2!K$731</f>
        <v>1536063</v>
      </c>
      <c r="L9" s="1">
        <f>[1]Sheet2!L$731</f>
        <v>-78150</v>
      </c>
      <c r="M9" s="1">
        <f>[1]Sheet2!M$731</f>
        <v>-312563</v>
      </c>
      <c r="N9" s="1">
        <f>[1]Sheet2!N$731</f>
        <v>591199</v>
      </c>
      <c r="O9" s="1">
        <f>[1]Sheet2!O$731</f>
        <v>1119812</v>
      </c>
      <c r="P9" s="1">
        <f>[1]Sheet2!P$731</f>
        <v>513049</v>
      </c>
      <c r="Q9" s="1">
        <f>[1]Sheet2!Q$731</f>
        <v>807249</v>
      </c>
      <c r="R9" s="1">
        <f>[1]Sheet2!R$731</f>
        <v>715838</v>
      </c>
      <c r="S9" s="1">
        <f>[1]Sheet2!S$731</f>
        <v>728814</v>
      </c>
      <c r="W9" t="str">
        <f>SUBSTITUTE(Y9,"t1","t"&amp;Z9)</f>
        <v>Sheet2!S$731</v>
      </c>
      <c r="Y9" t="s">
        <v>2</v>
      </c>
      <c r="Z9">
        <v>2</v>
      </c>
    </row>
    <row r="10" spans="1:26" ht="23.1" customHeight="1">
      <c r="A10" s="6">
        <v>3</v>
      </c>
      <c r="B10" s="9"/>
      <c r="C10" s="3" t="s">
        <v>26</v>
      </c>
      <c r="D10" s="1">
        <f>[1]Sheet3!D$731</f>
        <v>1809345</v>
      </c>
      <c r="E10" s="1">
        <f>[1]Sheet3!E$731</f>
        <v>2628362</v>
      </c>
      <c r="F10" s="1">
        <f>[1]Sheet3!F$731</f>
        <v>0</v>
      </c>
      <c r="G10" s="1">
        <f>[1]Sheet3!G$731</f>
        <v>0</v>
      </c>
      <c r="H10" s="1">
        <f>[1]Sheet3!H$731</f>
        <v>0</v>
      </c>
      <c r="I10" s="1">
        <f>[1]Sheet3!I$731</f>
        <v>0</v>
      </c>
      <c r="J10" s="1">
        <f>[1]Sheet3!J$731</f>
        <v>1809345</v>
      </c>
      <c r="K10" s="1">
        <f>[1]Sheet3!K$731</f>
        <v>2628362</v>
      </c>
      <c r="L10" s="1">
        <f>[1]Sheet3!L$731</f>
        <v>0</v>
      </c>
      <c r="M10" s="1">
        <f>[1]Sheet3!M$731</f>
        <v>876</v>
      </c>
      <c r="N10" s="1">
        <f>[1]Sheet3!N$731</f>
        <v>1305132</v>
      </c>
      <c r="O10" s="1">
        <f>[1]Sheet3!O$731</f>
        <v>1582467</v>
      </c>
      <c r="P10" s="1">
        <f>[1]Sheet3!P$731</f>
        <v>1305132</v>
      </c>
      <c r="Q10" s="1">
        <f>[1]Sheet3!Q$731</f>
        <v>1583343</v>
      </c>
      <c r="R10" s="1">
        <f>[1]Sheet3!R$731</f>
        <v>504213</v>
      </c>
      <c r="S10" s="1">
        <f>[1]Sheet3!S$731</f>
        <v>1045019</v>
      </c>
      <c r="W10" t="str">
        <f>SUBSTITUTE(Y10,"t1","t"&amp;Z10)</f>
        <v>Sheet3!S$731</v>
      </c>
      <c r="Y10" t="s">
        <v>2</v>
      </c>
      <c r="Z10">
        <v>3</v>
      </c>
    </row>
    <row r="11" spans="1:26" ht="23.1" customHeight="1">
      <c r="A11" s="6">
        <v>4</v>
      </c>
      <c r="B11" s="9"/>
      <c r="C11" s="3" t="s">
        <v>25</v>
      </c>
      <c r="D11" s="1">
        <f>[1]Sheet4!D$731</f>
        <v>7861</v>
      </c>
      <c r="E11" s="1">
        <f>[1]Sheet4!E$731</f>
        <v>9379</v>
      </c>
      <c r="F11" s="1">
        <f>[1]Sheet4!F$731</f>
        <v>0</v>
      </c>
      <c r="G11" s="1">
        <f>[1]Sheet4!G$731</f>
        <v>0</v>
      </c>
      <c r="H11" s="1">
        <f>[1]Sheet4!H$731</f>
        <v>0</v>
      </c>
      <c r="I11" s="1">
        <f>[1]Sheet4!I$731</f>
        <v>0</v>
      </c>
      <c r="J11" s="1">
        <f>[1]Sheet4!J$731</f>
        <v>7861</v>
      </c>
      <c r="K11" s="1">
        <f>[1]Sheet4!K$731</f>
        <v>9379</v>
      </c>
      <c r="L11" s="1">
        <f>[1]Sheet4!L$731</f>
        <v>0</v>
      </c>
      <c r="M11" s="1">
        <f>[1]Sheet4!M$731</f>
        <v>0</v>
      </c>
      <c r="N11" s="1">
        <f>[1]Sheet4!N$731</f>
        <v>7276</v>
      </c>
      <c r="O11" s="1">
        <f>[1]Sheet4!O$731</f>
        <v>8417</v>
      </c>
      <c r="P11" s="1">
        <f>[1]Sheet4!P$731</f>
        <v>7276</v>
      </c>
      <c r="Q11" s="1">
        <f>[1]Sheet4!Q$731</f>
        <v>8417</v>
      </c>
      <c r="R11" s="1">
        <f>[1]Sheet4!R$731</f>
        <v>585</v>
      </c>
      <c r="S11" s="1">
        <f>[1]Sheet4!S$731</f>
        <v>962</v>
      </c>
      <c r="W11" t="str">
        <f>SUBSTITUTE(Y11,"t1","t"&amp;Z11)</f>
        <v>Sheet4!S$731</v>
      </c>
      <c r="Y11" t="s">
        <v>2</v>
      </c>
      <c r="Z11">
        <v>4</v>
      </c>
    </row>
    <row r="12" spans="1:26" ht="23.1" customHeight="1">
      <c r="A12" s="6">
        <v>5</v>
      </c>
      <c r="B12" s="9"/>
      <c r="C12" s="3" t="s">
        <v>24</v>
      </c>
      <c r="D12" s="1">
        <f>[1]Sheet5!D$731</f>
        <v>98412</v>
      </c>
      <c r="E12" s="1">
        <f>[1]Sheet5!E$731</f>
        <v>111103</v>
      </c>
      <c r="F12" s="1">
        <f>[1]Sheet5!F$731</f>
        <v>0</v>
      </c>
      <c r="G12" s="1">
        <f>[1]Sheet5!G$731</f>
        <v>0</v>
      </c>
      <c r="H12" s="1">
        <f>[1]Sheet5!H$731</f>
        <v>0</v>
      </c>
      <c r="I12" s="1">
        <f>[1]Sheet5!I$731</f>
        <v>0</v>
      </c>
      <c r="J12" s="1">
        <f>[1]Sheet5!J$731</f>
        <v>98412</v>
      </c>
      <c r="K12" s="1">
        <f>[1]Sheet5!K$731</f>
        <v>111103</v>
      </c>
      <c r="L12" s="1">
        <f>[1]Sheet5!L$731</f>
        <v>0</v>
      </c>
      <c r="M12" s="1">
        <f>[1]Sheet5!M$731</f>
        <v>0</v>
      </c>
      <c r="N12" s="1">
        <f>[1]Sheet5!N$731</f>
        <v>0</v>
      </c>
      <c r="O12" s="1">
        <f>[1]Sheet5!O$731</f>
        <v>0</v>
      </c>
      <c r="P12" s="1">
        <f>[1]Sheet5!P$731</f>
        <v>0</v>
      </c>
      <c r="Q12" s="1">
        <f>[1]Sheet5!Q$731</f>
        <v>0</v>
      </c>
      <c r="R12" s="1">
        <f>[1]Sheet5!R$731</f>
        <v>98412</v>
      </c>
      <c r="S12" s="1">
        <f>[1]Sheet5!S$731</f>
        <v>111103</v>
      </c>
      <c r="W12" t="str">
        <f>SUBSTITUTE(Y12,"t1","t"&amp;Z12)</f>
        <v>Sheet5!S$731</v>
      </c>
      <c r="Y12" t="s">
        <v>2</v>
      </c>
      <c r="Z12">
        <v>5</v>
      </c>
    </row>
    <row r="13" spans="1:26" ht="23.1" customHeight="1">
      <c r="A13" s="6">
        <v>6</v>
      </c>
      <c r="B13" s="9"/>
      <c r="C13" s="3" t="s">
        <v>23</v>
      </c>
      <c r="D13" s="1">
        <f>[1]Sheet6!D$731</f>
        <v>6756.403999999995</v>
      </c>
      <c r="E13" s="1">
        <f>[1]Sheet6!E$731</f>
        <v>51955</v>
      </c>
      <c r="F13" s="1">
        <f>[1]Sheet6!F$731</f>
        <v>1505</v>
      </c>
      <c r="G13" s="1">
        <f>[1]Sheet6!G$731</f>
        <v>-1455</v>
      </c>
      <c r="H13" s="1">
        <f>[1]Sheet6!H$731</f>
        <v>20000</v>
      </c>
      <c r="I13" s="1">
        <f>[1]Sheet6!I$731</f>
        <v>0</v>
      </c>
      <c r="J13" s="1">
        <f>[1]Sheet6!J$731</f>
        <v>28261.403999999995</v>
      </c>
      <c r="K13" s="1">
        <f>[1]Sheet6!K$731</f>
        <v>50500</v>
      </c>
      <c r="L13" s="1">
        <f>[1]Sheet6!L$731</f>
        <v>0</v>
      </c>
      <c r="M13" s="1">
        <f>[1]Sheet6!M$731</f>
        <v>600</v>
      </c>
      <c r="N13" s="1">
        <f>[1]Sheet6!N$731</f>
        <v>210</v>
      </c>
      <c r="O13" s="1">
        <f>[1]Sheet6!O$731</f>
        <v>-781</v>
      </c>
      <c r="P13" s="1">
        <f>[1]Sheet6!P$731</f>
        <v>210</v>
      </c>
      <c r="Q13" s="1">
        <f>[1]Sheet6!Q$731</f>
        <v>-181</v>
      </c>
      <c r="R13" s="1">
        <f>[1]Sheet6!R$731</f>
        <v>28051.403999999995</v>
      </c>
      <c r="S13" s="1">
        <f>[1]Sheet6!S$731</f>
        <v>50681</v>
      </c>
      <c r="W13" t="str">
        <f>SUBSTITUTE(Y13,"t1","t"&amp;Z13)</f>
        <v>Sheet6!S$731</v>
      </c>
      <c r="Y13" t="s">
        <v>2</v>
      </c>
      <c r="Z13">
        <v>6</v>
      </c>
    </row>
    <row r="14" spans="1:26" ht="23.1" customHeight="1">
      <c r="A14" s="6">
        <v>7</v>
      </c>
      <c r="B14" s="9"/>
      <c r="C14" s="3" t="s">
        <v>22</v>
      </c>
      <c r="D14" s="1">
        <f>[1]Sheet7!D$732</f>
        <v>15033425</v>
      </c>
      <c r="E14" s="1">
        <f>[1]Sheet7!E$732</f>
        <v>-32793</v>
      </c>
      <c r="F14" s="1">
        <f>[1]Sheet7!F$732</f>
        <v>2726</v>
      </c>
      <c r="G14" s="1">
        <f>[1]Sheet7!G$732</f>
        <v>-2378</v>
      </c>
      <c r="H14" s="1">
        <f>[1]Sheet7!H$732</f>
        <v>-2726</v>
      </c>
      <c r="I14" s="1">
        <f>[1]Sheet7!I$732</f>
        <v>0</v>
      </c>
      <c r="J14" s="1">
        <f>[1]Sheet7!J$732</f>
        <v>15033425</v>
      </c>
      <c r="K14" s="1">
        <f>[1]Sheet7!K$732</f>
        <v>-35171</v>
      </c>
      <c r="L14" s="1">
        <f>[1]Sheet7!L$732</f>
        <v>21980</v>
      </c>
      <c r="M14" s="1">
        <f>[1]Sheet7!M$732</f>
        <v>13996</v>
      </c>
      <c r="N14" s="1">
        <f>[1]Sheet7!N$732</f>
        <v>14953385</v>
      </c>
      <c r="O14" s="1">
        <f>[1]Sheet7!O$732</f>
        <v>-13756</v>
      </c>
      <c r="P14" s="1">
        <f>[1]Sheet7!P$732</f>
        <v>14975365</v>
      </c>
      <c r="Q14" s="1">
        <f>[1]Sheet7!Q$732</f>
        <v>240</v>
      </c>
      <c r="R14" s="1">
        <f>[1]Sheet7!R$732</f>
        <v>58060</v>
      </c>
      <c r="S14" s="1">
        <f>[1]Sheet7!S$732</f>
        <v>-35411</v>
      </c>
      <c r="W14" t="str">
        <f>SUBSTITUTE(Y14,"t1","t"&amp;Z14)</f>
        <v>Sheet7!S$731</v>
      </c>
      <c r="Y14" t="s">
        <v>2</v>
      </c>
      <c r="Z14">
        <v>7</v>
      </c>
    </row>
    <row r="15" spans="1:26" ht="23.1" customHeight="1">
      <c r="A15" s="6">
        <v>8</v>
      </c>
      <c r="B15" s="9"/>
      <c r="C15" s="3" t="s">
        <v>21</v>
      </c>
      <c r="D15" s="1">
        <f>[1]Sheet8!D$731</f>
        <v>14031.879441147272</v>
      </c>
      <c r="E15" s="1">
        <f>[1]Sheet8!E$731</f>
        <v>-5652.9616811066808</v>
      </c>
      <c r="F15" s="1">
        <f>[1]Sheet8!F$731</f>
        <v>0</v>
      </c>
      <c r="G15" s="1">
        <f>[1]Sheet8!G$731</f>
        <v>0</v>
      </c>
      <c r="H15" s="1">
        <f>[1]Sheet8!H$731</f>
        <v>0</v>
      </c>
      <c r="I15" s="1">
        <f>[1]Sheet8!I$731</f>
        <v>0</v>
      </c>
      <c r="J15" s="1">
        <f>[1]Sheet8!J$731</f>
        <v>14031.879441147272</v>
      </c>
      <c r="K15" s="1">
        <f>[1]Sheet8!K$731</f>
        <v>-5652.9616811066808</v>
      </c>
      <c r="L15" s="1">
        <f>[1]Sheet8!L$731</f>
        <v>0</v>
      </c>
      <c r="M15" s="1">
        <f>[1]Sheet8!M$731</f>
        <v>0</v>
      </c>
      <c r="N15" s="1">
        <f>[1]Sheet8!N$731</f>
        <v>10603.917188556332</v>
      </c>
      <c r="O15" s="1">
        <f>[1]Sheet8!O$731</f>
        <v>-3520.1325553537208</v>
      </c>
      <c r="P15" s="1">
        <f>[1]Sheet8!P$731</f>
        <v>10603.917188556332</v>
      </c>
      <c r="Q15" s="1">
        <f>[1]Sheet8!Q$731</f>
        <v>-3520.1325553537208</v>
      </c>
      <c r="R15" s="1">
        <f>[1]Sheet8!R$731</f>
        <v>3427.9622525909399</v>
      </c>
      <c r="S15" s="1">
        <f>[1]Sheet8!S$731</f>
        <v>-2132.82912575296</v>
      </c>
      <c r="W15" t="str">
        <f>SUBSTITUTE(Y15,"t1","t"&amp;Z15)</f>
        <v>Sheet8!S$731</v>
      </c>
      <c r="Y15" t="s">
        <v>2</v>
      </c>
      <c r="Z15">
        <v>8</v>
      </c>
    </row>
    <row r="16" spans="1:26" ht="23.1" customHeight="1">
      <c r="A16" s="6">
        <v>9</v>
      </c>
      <c r="B16" s="9"/>
      <c r="C16" s="3" t="s">
        <v>20</v>
      </c>
      <c r="D16" s="1">
        <f>[1]Sheet9!D$731</f>
        <v>1817</v>
      </c>
      <c r="E16" s="1">
        <f>[1]Sheet9!E$731</f>
        <v>-2827</v>
      </c>
      <c r="F16" s="1">
        <f>[1]Sheet9!F$731</f>
        <v>0</v>
      </c>
      <c r="G16" s="1">
        <f>[1]Sheet9!G$731</f>
        <v>0</v>
      </c>
      <c r="H16" s="1">
        <f>[1]Sheet9!H$731</f>
        <v>0</v>
      </c>
      <c r="I16" s="1">
        <f>[1]Sheet9!I$731</f>
        <v>0</v>
      </c>
      <c r="J16" s="1">
        <f>[1]Sheet9!J$731</f>
        <v>1817</v>
      </c>
      <c r="K16" s="1">
        <f>[1]Sheet9!K$731</f>
        <v>-2827</v>
      </c>
      <c r="L16" s="1">
        <f>[1]Sheet9!L$731</f>
        <v>0</v>
      </c>
      <c r="M16" s="1">
        <f>[1]Sheet9!M$731</f>
        <v>0</v>
      </c>
      <c r="N16" s="1">
        <f>[1]Sheet9!N$731</f>
        <v>1636</v>
      </c>
      <c r="O16" s="1">
        <f>[1]Sheet9!O$731</f>
        <v>-2544</v>
      </c>
      <c r="P16" s="1">
        <f>[1]Sheet9!P$731</f>
        <v>1636</v>
      </c>
      <c r="Q16" s="1">
        <f>[1]Sheet9!Q$731</f>
        <v>-2544</v>
      </c>
      <c r="R16" s="1">
        <f>[1]Sheet9!R$731</f>
        <v>181</v>
      </c>
      <c r="S16" s="1">
        <f>[1]Sheet9!S$731</f>
        <v>-283</v>
      </c>
      <c r="W16" t="str">
        <f>SUBSTITUTE(Y16,"t1","t"&amp;Z16)</f>
        <v>Sheet9!S$731</v>
      </c>
      <c r="Y16" t="s">
        <v>2</v>
      </c>
      <c r="Z16">
        <v>9</v>
      </c>
    </row>
    <row r="17" spans="1:26" ht="23.1" customHeight="1">
      <c r="A17" s="6"/>
      <c r="B17" s="9"/>
      <c r="C17" s="13" t="s">
        <v>19</v>
      </c>
      <c r="D17" s="1">
        <f>SUM(D8:D16)</f>
        <v>18200535.283441145</v>
      </c>
      <c r="E17" s="1">
        <f>SUM(E8:E16)</f>
        <v>4295589.0383188929</v>
      </c>
      <c r="F17" s="1">
        <f>SUM(F8:F16)</f>
        <v>4231</v>
      </c>
      <c r="G17" s="1">
        <f>SUM(G8:G16)</f>
        <v>-3833</v>
      </c>
      <c r="H17" s="1">
        <f>SUM(H8:H16)</f>
        <v>17274</v>
      </c>
      <c r="I17" s="1">
        <f>SUM(I8:I16)</f>
        <v>0</v>
      </c>
      <c r="J17" s="1">
        <f>SUM(J8:J16)</f>
        <v>18222040.283441145</v>
      </c>
      <c r="K17" s="1">
        <f>SUM(K8:K16)</f>
        <v>4291756.0383188929</v>
      </c>
      <c r="L17" s="1">
        <f>SUM(L8:L16)</f>
        <v>-56170</v>
      </c>
      <c r="M17" s="1">
        <f>SUM(M8:M16)</f>
        <v>-297091</v>
      </c>
      <c r="N17" s="1">
        <f>SUM(N8:N16)</f>
        <v>16869441.917188555</v>
      </c>
      <c r="O17" s="1">
        <f>SUM(O8:O16)</f>
        <v>2690094.8674446461</v>
      </c>
      <c r="P17" s="1">
        <f>SUM(P8:P16)</f>
        <v>16813271.917188555</v>
      </c>
      <c r="Q17" s="1">
        <f>SUM(Q8:Q16)</f>
        <v>2393003.8674446461</v>
      </c>
      <c r="R17" s="1">
        <f>SUM(R8:R16)</f>
        <v>1408768.3662525911</v>
      </c>
      <c r="S17" s="1">
        <f>SUM(S8:S16)</f>
        <v>1898752.1708742471</v>
      </c>
    </row>
    <row r="18" spans="1:26" ht="23.1" customHeight="1">
      <c r="A18" s="6">
        <v>10</v>
      </c>
      <c r="B18" s="9"/>
      <c r="C18" s="12" t="s">
        <v>18</v>
      </c>
      <c r="D18" s="1">
        <f>[1]Sheet10!D$731</f>
        <v>201945</v>
      </c>
      <c r="E18" s="1">
        <f>[1]Sheet10!E$731</f>
        <v>199679</v>
      </c>
      <c r="F18" s="1">
        <f>[1]Sheet10!F$731</f>
        <v>0</v>
      </c>
      <c r="G18" s="1">
        <f>[1]Sheet10!G$731</f>
        <v>0</v>
      </c>
      <c r="H18" s="1">
        <f>[1]Sheet10!H$731</f>
        <v>0</v>
      </c>
      <c r="I18" s="1">
        <f>[1]Sheet10!I$731</f>
        <v>0</v>
      </c>
      <c r="J18" s="1">
        <f>[1]Sheet10!J$731</f>
        <v>201945</v>
      </c>
      <c r="K18" s="1">
        <f>[1]Sheet10!K$731</f>
        <v>199679</v>
      </c>
      <c r="L18" s="1">
        <f>[1]Sheet10!L$731</f>
        <v>0</v>
      </c>
      <c r="M18" s="1">
        <f>[1]Sheet10!M$731</f>
        <v>25</v>
      </c>
      <c r="N18" s="1">
        <f>[1]Sheet10!N$731</f>
        <v>194703</v>
      </c>
      <c r="O18" s="1">
        <f>[1]Sheet10!O$731</f>
        <v>136558</v>
      </c>
      <c r="P18" s="1">
        <f>[1]Sheet10!P$731</f>
        <v>194703</v>
      </c>
      <c r="Q18" s="1">
        <f>[1]Sheet10!Q$731</f>
        <v>136583</v>
      </c>
      <c r="R18" s="1">
        <f>[1]Sheet10!R$731</f>
        <v>7242</v>
      </c>
      <c r="S18" s="1">
        <f>[1]Sheet10!S$731</f>
        <v>63096</v>
      </c>
      <c r="W18" t="str">
        <f>SUBSTITUTE(Y18,"t1","t"&amp;Z18)</f>
        <v>Sheet10!S$731</v>
      </c>
      <c r="Y18" t="s">
        <v>2</v>
      </c>
      <c r="Z18">
        <v>10</v>
      </c>
    </row>
    <row r="19" spans="1:26" ht="23.1" customHeight="1">
      <c r="A19" s="6">
        <v>11</v>
      </c>
      <c r="B19" s="9"/>
      <c r="C19" s="12" t="s">
        <v>17</v>
      </c>
      <c r="D19" s="1">
        <f>[1]Sheet11!D$731</f>
        <v>0</v>
      </c>
      <c r="E19" s="1">
        <f>[1]Sheet11!E$731</f>
        <v>0</v>
      </c>
      <c r="F19" s="1">
        <f>[1]Sheet11!F$731</f>
        <v>0</v>
      </c>
      <c r="G19" s="1">
        <f>[1]Sheet11!G$731</f>
        <v>0</v>
      </c>
      <c r="H19" s="1">
        <f>[1]Sheet11!H$731</f>
        <v>0</v>
      </c>
      <c r="I19" s="1">
        <f>[1]Sheet11!I$731</f>
        <v>0</v>
      </c>
      <c r="J19" s="1">
        <f>[1]Sheet11!J$731</f>
        <v>0</v>
      </c>
      <c r="K19" s="1">
        <f>[1]Sheet11!K$731</f>
        <v>0</v>
      </c>
      <c r="L19" s="1">
        <f>[1]Sheet11!L$731</f>
        <v>0</v>
      </c>
      <c r="M19" s="1">
        <f>[1]Sheet11!M$731</f>
        <v>0</v>
      </c>
      <c r="N19" s="1">
        <f>[1]Sheet11!N$731</f>
        <v>0</v>
      </c>
      <c r="O19" s="1">
        <f>[1]Sheet11!O$731</f>
        <v>0</v>
      </c>
      <c r="P19" s="1">
        <f>[1]Sheet11!P$731</f>
        <v>0</v>
      </c>
      <c r="Q19" s="1">
        <f>[1]Sheet11!Q$731</f>
        <v>0</v>
      </c>
      <c r="R19" s="1">
        <f>[1]Sheet11!R$731</f>
        <v>0</v>
      </c>
      <c r="S19" s="1">
        <f>[1]Sheet11!S$731</f>
        <v>0</v>
      </c>
      <c r="W19" t="str">
        <f>SUBSTITUTE(Y19,"t1","t"&amp;Z19)</f>
        <v>Sheet11!S$731</v>
      </c>
      <c r="Y19" t="s">
        <v>2</v>
      </c>
      <c r="Z19">
        <v>11</v>
      </c>
    </row>
    <row r="20" spans="1:26" ht="23.1" customHeight="1">
      <c r="A20" s="6"/>
      <c r="B20" s="9"/>
      <c r="C20" s="11" t="s">
        <v>16</v>
      </c>
      <c r="D20" s="1">
        <f>SUM(D18:D19)</f>
        <v>201945</v>
      </c>
      <c r="E20" s="1">
        <f>SUM(E18:E19)</f>
        <v>199679</v>
      </c>
      <c r="F20" s="1">
        <f>SUM(F18:F19)</f>
        <v>0</v>
      </c>
      <c r="G20" s="1">
        <f>SUM(G18:G19)</f>
        <v>0</v>
      </c>
      <c r="H20" s="1">
        <f>SUM(H18:H19)</f>
        <v>0</v>
      </c>
      <c r="I20" s="1">
        <f>SUM(I18:I19)</f>
        <v>0</v>
      </c>
      <c r="J20" s="1">
        <f>SUM(J18:J19)</f>
        <v>201945</v>
      </c>
      <c r="K20" s="1">
        <f>SUM(K18:K19)</f>
        <v>199679</v>
      </c>
      <c r="L20" s="1">
        <f>SUM(L18:L19)</f>
        <v>0</v>
      </c>
      <c r="M20" s="1">
        <f>SUM(M18:M19)</f>
        <v>25</v>
      </c>
      <c r="N20" s="1">
        <f>SUM(N18:N19)</f>
        <v>194703</v>
      </c>
      <c r="O20" s="1">
        <f>SUM(O18:O19)</f>
        <v>136558</v>
      </c>
      <c r="P20" s="1">
        <f>SUM(P18:P19)</f>
        <v>194703</v>
      </c>
      <c r="Q20" s="1">
        <f>SUM(Q18:Q19)</f>
        <v>136583</v>
      </c>
      <c r="R20" s="1">
        <f>SUM(R18:R19)</f>
        <v>7242</v>
      </c>
      <c r="S20" s="1">
        <f>SUM(S18:S19)</f>
        <v>63096</v>
      </c>
    </row>
    <row r="21" spans="1:26" ht="23.1" customHeight="1">
      <c r="A21" s="6"/>
      <c r="B21" s="9"/>
      <c r="C21" s="10" t="s">
        <v>15</v>
      </c>
      <c r="D21" s="1">
        <f>SUM(D17+D20)</f>
        <v>18402480.283441145</v>
      </c>
      <c r="E21" s="1">
        <f>SUM(E17+E20)</f>
        <v>4495268.0383188929</v>
      </c>
      <c r="F21" s="1">
        <f>SUM(F17+F20)</f>
        <v>4231</v>
      </c>
      <c r="G21" s="1">
        <f>SUM(G17+G20)</f>
        <v>-3833</v>
      </c>
      <c r="H21" s="1">
        <f>SUM(H17+H20)</f>
        <v>17274</v>
      </c>
      <c r="I21" s="1">
        <f>SUM(I17+I20)</f>
        <v>0</v>
      </c>
      <c r="J21" s="1">
        <f>SUM(J17+J20)</f>
        <v>18423985.283441145</v>
      </c>
      <c r="K21" s="1">
        <f>SUM(K17+K20)</f>
        <v>4491435.0383188929</v>
      </c>
      <c r="L21" s="1">
        <f>SUM(L17+L20)</f>
        <v>-56170</v>
      </c>
      <c r="M21" s="1">
        <f>SUM(M17+M20)</f>
        <v>-297066</v>
      </c>
      <c r="N21" s="1">
        <f>SUM(N17+N20)</f>
        <v>17064144.917188555</v>
      </c>
      <c r="O21" s="1">
        <f>SUM(O17+O20)</f>
        <v>2826652.8674446461</v>
      </c>
      <c r="P21" s="1">
        <f>SUM(P17+P20)</f>
        <v>17007974.917188555</v>
      </c>
      <c r="Q21" s="1">
        <f>SUM(Q17+Q20)</f>
        <v>2529586.8674446461</v>
      </c>
      <c r="R21" s="1">
        <f>SUM(R17+R20)</f>
        <v>1416010.3662525911</v>
      </c>
      <c r="S21" s="1">
        <f>SUM(S17+S20)</f>
        <v>1961848.1708742471</v>
      </c>
    </row>
    <row r="22" spans="1:26" ht="23.1" customHeight="1">
      <c r="A22" s="6">
        <v>12</v>
      </c>
      <c r="B22" s="9" t="s">
        <v>14</v>
      </c>
      <c r="C22" s="5" t="s">
        <v>13</v>
      </c>
      <c r="D22" s="1">
        <f>[1]Sheet12!D$731</f>
        <v>-6969</v>
      </c>
      <c r="E22" s="1">
        <f>[1]Sheet12!E$731</f>
        <v>150593</v>
      </c>
      <c r="F22" s="1">
        <f>[1]Sheet12!F$731</f>
        <v>0</v>
      </c>
      <c r="G22" s="1">
        <f>[1]Sheet12!G$731</f>
        <v>0</v>
      </c>
      <c r="H22" s="1">
        <f>[1]Sheet12!H$731</f>
        <v>0</v>
      </c>
      <c r="I22" s="1">
        <f>[1]Sheet12!I$731</f>
        <v>0</v>
      </c>
      <c r="J22" s="1">
        <f>[1]Sheet12!J$731</f>
        <v>-6969</v>
      </c>
      <c r="K22" s="1">
        <f>[1]Sheet12!K$731</f>
        <v>150593</v>
      </c>
      <c r="L22" s="1">
        <f>[1]Sheet12!L$731</f>
        <v>0</v>
      </c>
      <c r="M22" s="1">
        <f>[1]Sheet12!M$731</f>
        <v>0</v>
      </c>
      <c r="N22" s="1">
        <f>[1]Sheet12!N$731</f>
        <v>6132</v>
      </c>
      <c r="O22" s="1">
        <f>[1]Sheet12!O$731</f>
        <v>57861</v>
      </c>
      <c r="P22" s="1">
        <f>[1]Sheet12!P$731</f>
        <v>6132</v>
      </c>
      <c r="Q22" s="1">
        <f>[1]Sheet12!Q$731</f>
        <v>57861</v>
      </c>
      <c r="R22" s="1">
        <f>[1]Sheet12!R$731</f>
        <v>-13101</v>
      </c>
      <c r="S22" s="1">
        <f>[1]Sheet12!S$731</f>
        <v>92732</v>
      </c>
      <c r="W22" t="str">
        <f>SUBSTITUTE(Y22,"t1","t"&amp;Z22)</f>
        <v>Sheet12!S$731</v>
      </c>
      <c r="Y22" t="s">
        <v>2</v>
      </c>
      <c r="Z22">
        <v>12</v>
      </c>
    </row>
    <row r="23" spans="1:26" ht="23.1" customHeight="1">
      <c r="A23" s="6">
        <v>13</v>
      </c>
      <c r="B23" s="4"/>
      <c r="C23" s="5" t="s">
        <v>12</v>
      </c>
      <c r="D23" s="1">
        <f>[1]Sheet13!D$731</f>
        <v>45556</v>
      </c>
      <c r="E23" s="1">
        <f>[1]Sheet13!E$731</f>
        <v>11466</v>
      </c>
      <c r="F23" s="1">
        <f>[1]Sheet13!F$731</f>
        <v>0</v>
      </c>
      <c r="G23" s="1">
        <f>[1]Sheet13!G$731</f>
        <v>0</v>
      </c>
      <c r="H23" s="1">
        <f>[1]Sheet13!H$731</f>
        <v>0</v>
      </c>
      <c r="I23" s="1">
        <f>[1]Sheet13!I$731</f>
        <v>0</v>
      </c>
      <c r="J23" s="1">
        <f>[1]Sheet13!J$731</f>
        <v>45556</v>
      </c>
      <c r="K23" s="1">
        <f>[1]Sheet13!K$731</f>
        <v>11466</v>
      </c>
      <c r="L23" s="1">
        <f>[1]Sheet13!L$731</f>
        <v>0</v>
      </c>
      <c r="M23" s="1">
        <f>[1]Sheet13!M$731</f>
        <v>0</v>
      </c>
      <c r="N23" s="1">
        <f>[1]Sheet13!N$731</f>
        <v>45512</v>
      </c>
      <c r="O23" s="1">
        <f>[1]Sheet13!O$731</f>
        <v>9173</v>
      </c>
      <c r="P23" s="1">
        <f>[1]Sheet13!P$731</f>
        <v>45512</v>
      </c>
      <c r="Q23" s="1">
        <f>[1]Sheet13!Q$731</f>
        <v>9173</v>
      </c>
      <c r="R23" s="1">
        <f>[1]Sheet13!R$731</f>
        <v>44</v>
      </c>
      <c r="S23" s="1">
        <f>[1]Sheet13!S$731</f>
        <v>2293</v>
      </c>
      <c r="W23" t="str">
        <f>SUBSTITUTE(Y23,"t1","t"&amp;Z23)</f>
        <v>Sheet13!S$731</v>
      </c>
      <c r="Y23" t="s">
        <v>2</v>
      </c>
      <c r="Z23">
        <v>13</v>
      </c>
    </row>
    <row r="24" spans="1:26" ht="23.1" customHeight="1">
      <c r="A24" s="6">
        <v>14</v>
      </c>
      <c r="B24" s="4"/>
      <c r="C24" s="8" t="s">
        <v>11</v>
      </c>
      <c r="D24" s="1">
        <f>[1]Sheet14!D$731</f>
        <v>5770</v>
      </c>
      <c r="E24" s="1">
        <f>[1]Sheet14!E$731</f>
        <v>-5413</v>
      </c>
      <c r="F24" s="1">
        <f>[1]Sheet14!F$731</f>
        <v>0</v>
      </c>
      <c r="G24" s="1">
        <f>[1]Sheet14!G$731</f>
        <v>0</v>
      </c>
      <c r="H24" s="1">
        <f>[1]Sheet14!H$731</f>
        <v>0</v>
      </c>
      <c r="I24" s="1">
        <f>[1]Sheet14!I$731</f>
        <v>0</v>
      </c>
      <c r="J24" s="1">
        <f>[1]Sheet14!J$731</f>
        <v>5770</v>
      </c>
      <c r="K24" s="1">
        <f>[1]Sheet14!K$731</f>
        <v>-5413</v>
      </c>
      <c r="L24" s="1">
        <f>[1]Sheet14!L$731</f>
        <v>0</v>
      </c>
      <c r="M24" s="1">
        <f>[1]Sheet14!M$731</f>
        <v>0</v>
      </c>
      <c r="N24" s="1">
        <f>[1]Sheet14!N$731</f>
        <v>0</v>
      </c>
      <c r="O24" s="1">
        <f>[1]Sheet14!O$731</f>
        <v>0</v>
      </c>
      <c r="P24" s="1">
        <f>[1]Sheet14!P$731</f>
        <v>0</v>
      </c>
      <c r="Q24" s="1">
        <f>[1]Sheet14!Q$731</f>
        <v>0</v>
      </c>
      <c r="R24" s="1">
        <f>[1]Sheet14!R$731</f>
        <v>5770</v>
      </c>
      <c r="S24" s="1">
        <f>[1]Sheet14!S$731</f>
        <v>-5413</v>
      </c>
      <c r="W24" t="str">
        <f>SUBSTITUTE(Y24,"t1","t"&amp;Z24)</f>
        <v>Sheet14!S$731</v>
      </c>
      <c r="Y24" t="s">
        <v>2</v>
      </c>
      <c r="Z24">
        <v>14</v>
      </c>
    </row>
    <row r="25" spans="1:26" ht="23.1" customHeight="1">
      <c r="A25" s="6">
        <v>15</v>
      </c>
      <c r="B25" s="4"/>
      <c r="C25" s="7" t="s">
        <v>10</v>
      </c>
      <c r="D25" s="1">
        <f>[1]Sheet15!D$731</f>
        <v>379933</v>
      </c>
      <c r="E25" s="1">
        <f>[1]Sheet15!E$731</f>
        <v>265275</v>
      </c>
      <c r="F25" s="1">
        <f>[1]Sheet15!F$731</f>
        <v>0</v>
      </c>
      <c r="G25" s="1">
        <f>[1]Sheet15!G$731</f>
        <v>0</v>
      </c>
      <c r="H25" s="1">
        <f>[1]Sheet15!H$731</f>
        <v>0</v>
      </c>
      <c r="I25" s="1">
        <f>[1]Sheet15!I$731</f>
        <v>0</v>
      </c>
      <c r="J25" s="1">
        <f>[1]Sheet15!J$731</f>
        <v>379933</v>
      </c>
      <c r="K25" s="1">
        <f>[1]Sheet15!K$731</f>
        <v>265275</v>
      </c>
      <c r="L25" s="1">
        <f>[1]Sheet15!L$731</f>
        <v>1571</v>
      </c>
      <c r="M25" s="1">
        <f>[1]Sheet15!M$731</f>
        <v>-12771</v>
      </c>
      <c r="N25" s="1">
        <f>[1]Sheet15!N$731</f>
        <v>6037</v>
      </c>
      <c r="O25" s="1">
        <f>[1]Sheet15!O$731</f>
        <v>129771</v>
      </c>
      <c r="P25" s="1">
        <f>[1]Sheet15!P$731</f>
        <v>7608</v>
      </c>
      <c r="Q25" s="1">
        <f>[1]Sheet15!Q$731</f>
        <v>117000</v>
      </c>
      <c r="R25" s="1">
        <f>[1]Sheet15!R$731</f>
        <v>372325</v>
      </c>
      <c r="S25" s="1">
        <f>[1]Sheet15!S$731</f>
        <v>148275</v>
      </c>
      <c r="W25" t="str">
        <f>SUBSTITUTE(Y25,"t1","t"&amp;Z25)</f>
        <v>Sheet15!S$731</v>
      </c>
      <c r="Y25" t="s">
        <v>2</v>
      </c>
      <c r="Z25">
        <v>15</v>
      </c>
    </row>
    <row r="26" spans="1:26" ht="23.1" customHeight="1">
      <c r="A26" s="6">
        <v>16</v>
      </c>
      <c r="B26" s="4"/>
      <c r="C26" s="5" t="s">
        <v>9</v>
      </c>
      <c r="D26" s="1">
        <f>[1]Sheet16!D$731</f>
        <v>37686</v>
      </c>
      <c r="E26" s="1">
        <f>[1]Sheet16!E$731</f>
        <v>755681</v>
      </c>
      <c r="F26" s="1">
        <f>[1]Sheet16!F$731</f>
        <v>0</v>
      </c>
      <c r="G26" s="1">
        <f>[1]Sheet16!G$731</f>
        <v>0</v>
      </c>
      <c r="H26" s="1">
        <f>[1]Sheet16!H$731</f>
        <v>0</v>
      </c>
      <c r="I26" s="1">
        <f>[1]Sheet16!I$731</f>
        <v>0</v>
      </c>
      <c r="J26" s="1">
        <f>[1]Sheet16!J$731</f>
        <v>37686</v>
      </c>
      <c r="K26" s="1">
        <f>[1]Sheet16!K$731</f>
        <v>755681</v>
      </c>
      <c r="L26" s="1">
        <f>[1]Sheet16!L$731</f>
        <v>0</v>
      </c>
      <c r="M26" s="1">
        <f>[1]Sheet16!M$731</f>
        <v>0</v>
      </c>
      <c r="N26" s="1">
        <f>[1]Sheet16!N$731</f>
        <v>128</v>
      </c>
      <c r="O26" s="1">
        <f>[1]Sheet16!O$731</f>
        <v>0</v>
      </c>
      <c r="P26" s="1">
        <f>[1]Sheet16!P$731</f>
        <v>128</v>
      </c>
      <c r="Q26" s="1">
        <f>[1]Sheet16!Q$731</f>
        <v>0</v>
      </c>
      <c r="R26" s="1">
        <f>[1]Sheet16!R$731</f>
        <v>37558</v>
      </c>
      <c r="S26" s="1">
        <f>[1]Sheet16!S$731</f>
        <v>755681</v>
      </c>
      <c r="W26" t="str">
        <f>SUBSTITUTE(Y26,"t1","t"&amp;Z26)</f>
        <v>Sheet16!S$731</v>
      </c>
      <c r="Y26" t="s">
        <v>2</v>
      </c>
      <c r="Z26">
        <v>16</v>
      </c>
    </row>
    <row r="27" spans="1:26" ht="23.1" customHeight="1">
      <c r="A27" s="6">
        <v>17</v>
      </c>
      <c r="B27" s="4"/>
      <c r="C27" s="5" t="s">
        <v>8</v>
      </c>
      <c r="D27" s="1">
        <f>[1]Sheet17!D$731</f>
        <v>46446</v>
      </c>
      <c r="E27" s="1">
        <f>[1]Sheet17!E$731</f>
        <v>38811</v>
      </c>
      <c r="F27" s="1">
        <f>[1]Sheet17!F$731</f>
        <v>0</v>
      </c>
      <c r="G27" s="1">
        <f>[1]Sheet17!G$731</f>
        <v>0</v>
      </c>
      <c r="H27" s="1">
        <f>[1]Sheet17!H$731</f>
        <v>0</v>
      </c>
      <c r="I27" s="1">
        <f>[1]Sheet17!I$731</f>
        <v>0</v>
      </c>
      <c r="J27" s="1">
        <f>[1]Sheet17!J$731</f>
        <v>46446</v>
      </c>
      <c r="K27" s="1">
        <f>[1]Sheet17!K$731</f>
        <v>38811</v>
      </c>
      <c r="L27" s="1">
        <f>[1]Sheet17!L$731</f>
        <v>0</v>
      </c>
      <c r="M27" s="1">
        <f>[1]Sheet17!M$731</f>
        <v>0</v>
      </c>
      <c r="N27" s="1">
        <f>[1]Sheet17!N$731</f>
        <v>67636</v>
      </c>
      <c r="O27" s="1">
        <f>[1]Sheet17!O$731</f>
        <v>200</v>
      </c>
      <c r="P27" s="1">
        <f>[1]Sheet17!P$731</f>
        <v>67636</v>
      </c>
      <c r="Q27" s="1">
        <f>[1]Sheet17!Q$731</f>
        <v>200</v>
      </c>
      <c r="R27" s="1">
        <f>[1]Sheet17!R$731</f>
        <v>-21190</v>
      </c>
      <c r="S27" s="1">
        <f>[1]Sheet17!S$731</f>
        <v>38611</v>
      </c>
      <c r="W27" t="str">
        <f>SUBSTITUTE(Y27,"t1","t"&amp;Z27)</f>
        <v>Sheet17!S$731</v>
      </c>
      <c r="Y27" t="s">
        <v>2</v>
      </c>
      <c r="Z27">
        <v>17</v>
      </c>
    </row>
    <row r="28" spans="1:26" ht="23.1" customHeight="1">
      <c r="A28" s="6">
        <v>18</v>
      </c>
      <c r="B28" s="4"/>
      <c r="C28" s="5" t="s">
        <v>7</v>
      </c>
      <c r="D28" s="1">
        <f>[1]Sheet18!D$731</f>
        <v>-47468</v>
      </c>
      <c r="E28" s="1">
        <f>[1]Sheet18!E$731</f>
        <v>146173.2196708</v>
      </c>
      <c r="F28" s="1">
        <f>[1]Sheet18!F$731</f>
        <v>4805</v>
      </c>
      <c r="G28" s="1">
        <f>[1]Sheet18!G$731</f>
        <v>-0.23599999999987631</v>
      </c>
      <c r="H28" s="1">
        <f>[1]Sheet18!H$731</f>
        <v>0</v>
      </c>
      <c r="I28" s="1">
        <f>[1]Sheet18!I$731</f>
        <v>0</v>
      </c>
      <c r="J28" s="1">
        <f>[1]Sheet18!J$731</f>
        <v>-42663</v>
      </c>
      <c r="K28" s="1">
        <f>[1]Sheet18!K$731</f>
        <v>146172.98367079999</v>
      </c>
      <c r="L28" s="1">
        <f>[1]Sheet18!L$731</f>
        <v>0</v>
      </c>
      <c r="M28" s="1">
        <f>[1]Sheet18!M$731</f>
        <v>0</v>
      </c>
      <c r="N28" s="1">
        <f>[1]Sheet18!N$731</f>
        <v>-30091</v>
      </c>
      <c r="O28" s="1">
        <f>[1]Sheet18!O$731</f>
        <v>14535.859541927271</v>
      </c>
      <c r="P28" s="1">
        <f>[1]Sheet18!P$731</f>
        <v>-30091</v>
      </c>
      <c r="Q28" s="1">
        <f>[1]Sheet18!Q$731</f>
        <v>14535.859541927271</v>
      </c>
      <c r="R28" s="1">
        <f>[1]Sheet18!R$731</f>
        <v>-12572</v>
      </c>
      <c r="S28" s="1">
        <f>[1]Sheet18!S$731</f>
        <v>131637.12412887273</v>
      </c>
      <c r="W28" t="str">
        <f>SUBSTITUTE(Y28,"t1","t"&amp;Z28)</f>
        <v>Sheet18!S$731</v>
      </c>
      <c r="Y28" t="s">
        <v>2</v>
      </c>
      <c r="Z28">
        <v>18</v>
      </c>
    </row>
    <row r="29" spans="1:26" ht="23.1" customHeight="1">
      <c r="A29" s="6">
        <v>19</v>
      </c>
      <c r="B29" s="4"/>
      <c r="C29" s="7" t="s">
        <v>6</v>
      </c>
      <c r="D29" s="1">
        <f>[1]Sheet19!D$731</f>
        <v>5681</v>
      </c>
      <c r="E29" s="1">
        <f>[1]Sheet19!E$731</f>
        <v>9220</v>
      </c>
      <c r="F29" s="1">
        <f>[1]Sheet19!F$731</f>
        <v>0</v>
      </c>
      <c r="G29" s="1">
        <f>[1]Sheet19!G$731</f>
        <v>0</v>
      </c>
      <c r="H29" s="1">
        <f>[1]Sheet19!H$731</f>
        <v>0</v>
      </c>
      <c r="I29" s="1">
        <f>[1]Sheet19!I$731</f>
        <v>0</v>
      </c>
      <c r="J29" s="1">
        <f>[1]Sheet19!J$731</f>
        <v>5681</v>
      </c>
      <c r="K29" s="1">
        <f>[1]Sheet19!K$731</f>
        <v>9220</v>
      </c>
      <c r="L29" s="1">
        <f>[1]Sheet19!L$731</f>
        <v>0</v>
      </c>
      <c r="M29" s="1">
        <f>[1]Sheet19!M$731</f>
        <v>0</v>
      </c>
      <c r="N29" s="1">
        <f>[1]Sheet19!N$731</f>
        <v>1121</v>
      </c>
      <c r="O29" s="1">
        <f>[1]Sheet19!O$731</f>
        <v>0</v>
      </c>
      <c r="P29" s="1">
        <f>[1]Sheet19!P$731</f>
        <v>1121</v>
      </c>
      <c r="Q29" s="1">
        <f>[1]Sheet19!Q$731</f>
        <v>0</v>
      </c>
      <c r="R29" s="1">
        <f>[1]Sheet19!R$731</f>
        <v>4560</v>
      </c>
      <c r="S29" s="1">
        <f>[1]Sheet19!S$731</f>
        <v>9220</v>
      </c>
      <c r="W29" t="str">
        <f>SUBSTITUTE(Y29,"t1","t"&amp;Z29)</f>
        <v>Sheet19!S$731</v>
      </c>
      <c r="Y29" t="s">
        <v>2</v>
      </c>
      <c r="Z29">
        <v>19</v>
      </c>
    </row>
    <row r="30" spans="1:26" ht="23.1" customHeight="1">
      <c r="A30" s="6">
        <v>20</v>
      </c>
      <c r="B30" s="4"/>
      <c r="C30" s="7" t="s">
        <v>5</v>
      </c>
      <c r="D30" s="1">
        <f>[1]Sheet20!D$731</f>
        <v>223573.99999999988</v>
      </c>
      <c r="E30" s="1">
        <f>[1]Sheet20!E$731</f>
        <v>313621.22768245032</v>
      </c>
      <c r="F30" s="1">
        <f>[1]Sheet20!F$731</f>
        <v>0</v>
      </c>
      <c r="G30" s="1">
        <f>[1]Sheet20!G$731</f>
        <v>0</v>
      </c>
      <c r="H30" s="1">
        <f>[1]Sheet20!H$731</f>
        <v>0</v>
      </c>
      <c r="I30" s="1">
        <f>[1]Sheet20!I$731</f>
        <v>0</v>
      </c>
      <c r="J30" s="1">
        <f>[1]Sheet20!J$731</f>
        <v>223573.99999999988</v>
      </c>
      <c r="K30" s="1">
        <f>[1]Sheet20!K$731</f>
        <v>313621.22768245032</v>
      </c>
      <c r="L30" s="1">
        <f>[1]Sheet20!L$731</f>
        <v>0</v>
      </c>
      <c r="M30" s="1">
        <f>[1]Sheet20!M$731</f>
        <v>0</v>
      </c>
      <c r="N30" s="1">
        <f>[1]Sheet20!N$731</f>
        <v>247146</v>
      </c>
      <c r="O30" s="1">
        <f>[1]Sheet20!O$731</f>
        <v>213485.44343487243</v>
      </c>
      <c r="P30" s="1">
        <f>[1]Sheet20!P$731</f>
        <v>247146</v>
      </c>
      <c r="Q30" s="1">
        <f>[1]Sheet20!Q$731</f>
        <v>213485.44343487243</v>
      </c>
      <c r="R30" s="1">
        <f>[1]Sheet20!R$731</f>
        <v>-23572.000000000116</v>
      </c>
      <c r="S30" s="1">
        <f>[1]Sheet20!S$731</f>
        <v>100135.78424757789</v>
      </c>
      <c r="W30" t="str">
        <f>SUBSTITUTE(Y30,"t1","t"&amp;Z30)</f>
        <v>Sheet20!S$731</v>
      </c>
      <c r="Y30" t="s">
        <v>2</v>
      </c>
      <c r="Z30">
        <v>20</v>
      </c>
    </row>
    <row r="31" spans="1:26" ht="23.1" customHeight="1">
      <c r="A31" s="6">
        <v>21</v>
      </c>
      <c r="B31" s="4"/>
      <c r="C31" s="5" t="s">
        <v>4</v>
      </c>
      <c r="D31" s="1">
        <f>[1]Sheet21!D$731</f>
        <v>-24859.127000000008</v>
      </c>
      <c r="E31" s="1">
        <f>[1]Sheet21!E$731</f>
        <v>500610.43200000003</v>
      </c>
      <c r="F31" s="1">
        <f>[1]Sheet21!F$731</f>
        <v>0</v>
      </c>
      <c r="G31" s="1">
        <f>[1]Sheet21!G$731</f>
        <v>0</v>
      </c>
      <c r="H31" s="1">
        <f>[1]Sheet21!H$731</f>
        <v>174</v>
      </c>
      <c r="I31" s="1">
        <f>[1]Sheet21!I$731</f>
        <v>4</v>
      </c>
      <c r="J31" s="1">
        <f>[1]Sheet21!J$731</f>
        <v>-24685.127000000008</v>
      </c>
      <c r="K31" s="1">
        <f>[1]Sheet21!K$731</f>
        <v>500614.43200000003</v>
      </c>
      <c r="L31" s="1">
        <f>[1]Sheet21!L$731</f>
        <v>360</v>
      </c>
      <c r="M31" s="1">
        <f>[1]Sheet21!M$731</f>
        <v>0</v>
      </c>
      <c r="N31" s="1">
        <f>[1]Sheet21!N$731</f>
        <v>16845.199999999997</v>
      </c>
      <c r="O31" s="1">
        <f>[1]Sheet21!O$731</f>
        <v>514243.53200000001</v>
      </c>
      <c r="P31" s="1">
        <f>[1]Sheet21!P$731</f>
        <v>17205.199999999997</v>
      </c>
      <c r="Q31" s="1">
        <f>[1]Sheet21!Q$731</f>
        <v>514243.53200000001</v>
      </c>
      <c r="R31" s="1">
        <f>[1]Sheet21!R$731</f>
        <v>-41890.327000000005</v>
      </c>
      <c r="S31" s="1">
        <f>[1]Sheet21!S$731</f>
        <v>-13629.099999999977</v>
      </c>
      <c r="W31" t="str">
        <f>SUBSTITUTE(Y31,"t1","t"&amp;Z31)</f>
        <v>Sheet21!S$731</v>
      </c>
      <c r="Y31" t="s">
        <v>2</v>
      </c>
      <c r="Z31">
        <v>21</v>
      </c>
    </row>
    <row r="32" spans="1:26" ht="23.1" customHeight="1">
      <c r="A32" s="6">
        <v>22</v>
      </c>
      <c r="B32" s="4"/>
      <c r="C32" s="5" t="s">
        <v>3</v>
      </c>
      <c r="D32" s="1">
        <f>[1]Sheet22!D$731</f>
        <v>0</v>
      </c>
      <c r="E32" s="1">
        <f>[1]Sheet22!E$731</f>
        <v>0</v>
      </c>
      <c r="F32" s="1">
        <f>[1]Sheet22!F$731</f>
        <v>0</v>
      </c>
      <c r="G32" s="1">
        <f>[1]Sheet22!G$731</f>
        <v>0</v>
      </c>
      <c r="H32" s="1">
        <f>[1]Sheet22!H$731</f>
        <v>0</v>
      </c>
      <c r="I32" s="1">
        <f>[1]Sheet22!I$731</f>
        <v>0</v>
      </c>
      <c r="J32" s="1">
        <f>[1]Sheet22!J$731</f>
        <v>0</v>
      </c>
      <c r="K32" s="1">
        <f>[1]Sheet22!K$731</f>
        <v>0</v>
      </c>
      <c r="L32" s="1">
        <f>[1]Sheet22!L$731</f>
        <v>0</v>
      </c>
      <c r="M32" s="1">
        <f>[1]Sheet22!M$731</f>
        <v>0</v>
      </c>
      <c r="N32" s="1">
        <f>[1]Sheet22!N$731</f>
        <v>0</v>
      </c>
      <c r="O32" s="1">
        <f>[1]Sheet22!O$731</f>
        <v>0</v>
      </c>
      <c r="P32" s="1">
        <f>[1]Sheet22!P$731</f>
        <v>0</v>
      </c>
      <c r="Q32" s="1">
        <f>[1]Sheet22!Q$731</f>
        <v>0</v>
      </c>
      <c r="R32" s="1">
        <f>[1]Sheet22!R$731</f>
        <v>0</v>
      </c>
      <c r="S32" s="1">
        <f>[1]Sheet22!S$731</f>
        <v>0</v>
      </c>
      <c r="W32" t="str">
        <f>SUBSTITUTE(Y32,"t1","t"&amp;Z32)</f>
        <v>Sheet22!S$731</v>
      </c>
      <c r="Y32" t="s">
        <v>2</v>
      </c>
      <c r="Z32">
        <v>22</v>
      </c>
    </row>
    <row r="33" spans="2:23" ht="23.1" customHeight="1">
      <c r="B33" s="4"/>
      <c r="C33" s="3" t="s">
        <v>1</v>
      </c>
      <c r="D33" s="1">
        <f>SUM(D22:D32)</f>
        <v>665349.87299999991</v>
      </c>
      <c r="E33" s="1">
        <f>SUM(E22:E32)</f>
        <v>2186037.8793532504</v>
      </c>
      <c r="F33" s="1">
        <f>SUM(F22:F32)</f>
        <v>4805</v>
      </c>
      <c r="G33" s="1">
        <f>SUM(G22:G32)</f>
        <v>-0.23599999999987631</v>
      </c>
      <c r="H33" s="1">
        <f>SUM(H22:H32)</f>
        <v>174</v>
      </c>
      <c r="I33" s="1">
        <f>SUM(I22:I32)</f>
        <v>4</v>
      </c>
      <c r="J33" s="1">
        <f>SUM(J22:J32)</f>
        <v>670328.87299999991</v>
      </c>
      <c r="K33" s="1">
        <f>SUM(K22:K32)</f>
        <v>2186041.6433532503</v>
      </c>
      <c r="L33" s="1">
        <f>SUM(L22:L32)</f>
        <v>1931</v>
      </c>
      <c r="M33" s="1">
        <f>SUM(M22:M32)</f>
        <v>-12771</v>
      </c>
      <c r="N33" s="1">
        <f>SUM(N22:N32)</f>
        <v>360466.2</v>
      </c>
      <c r="O33" s="1">
        <f>SUM(O22:O32)</f>
        <v>939269.83497679967</v>
      </c>
      <c r="P33" s="1">
        <f>SUM(P22:P32)</f>
        <v>362397.2</v>
      </c>
      <c r="Q33" s="1">
        <f>SUM(Q22:Q32)</f>
        <v>926498.83497679967</v>
      </c>
      <c r="R33" s="1">
        <f>SUM(R22:R32)</f>
        <v>307931.67299999989</v>
      </c>
      <c r="S33" s="1">
        <f>SUM(S22:S32)</f>
        <v>1259542.8083764506</v>
      </c>
      <c r="W33" t="str">
        <f>SUBSTITUTE(Y33,"t1","t"&amp;Z33)</f>
        <v/>
      </c>
    </row>
    <row r="34" spans="2:23">
      <c r="B34" s="2" t="s">
        <v>0</v>
      </c>
      <c r="C34" s="2"/>
      <c r="D34" s="1">
        <f>D33+D21</f>
        <v>19067830.156441145</v>
      </c>
      <c r="E34" s="1">
        <f>E33+E21</f>
        <v>6681305.9176721433</v>
      </c>
      <c r="F34" s="1">
        <f>F33+F21</f>
        <v>9036</v>
      </c>
      <c r="G34" s="1">
        <f>G33+G21</f>
        <v>-3833.2359999999999</v>
      </c>
      <c r="H34" s="1">
        <f>H33+H21</f>
        <v>17448</v>
      </c>
      <c r="I34" s="1">
        <f>I33+I21</f>
        <v>4</v>
      </c>
      <c r="J34" s="1">
        <f>J33+J21</f>
        <v>19094314.156441145</v>
      </c>
      <c r="K34" s="1">
        <f>K33+K21</f>
        <v>6677476.6816721428</v>
      </c>
      <c r="L34" s="1">
        <f>L33+L21</f>
        <v>-54239</v>
      </c>
      <c r="M34" s="1">
        <f>M33+M21</f>
        <v>-309837</v>
      </c>
      <c r="N34" s="1">
        <f>N33+N21</f>
        <v>17424611.117188554</v>
      </c>
      <c r="O34" s="1">
        <f>O33+O21</f>
        <v>3765922.7024214459</v>
      </c>
      <c r="P34" s="1">
        <f>P33+P21</f>
        <v>17370372.117188554</v>
      </c>
      <c r="Q34" s="1">
        <f>Q33+Q21</f>
        <v>3456085.7024214459</v>
      </c>
      <c r="R34" s="1">
        <f>R33+R21</f>
        <v>1723942.0392525911</v>
      </c>
      <c r="S34" s="1">
        <f>S33+S21</f>
        <v>3221390.9792506974</v>
      </c>
    </row>
  </sheetData>
  <mergeCells count="14">
    <mergeCell ref="J6:K6"/>
    <mergeCell ref="L6:M6"/>
    <mergeCell ref="N6:O6"/>
    <mergeCell ref="P6:Q6"/>
    <mergeCell ref="R6:S6"/>
    <mergeCell ref="B8:B21"/>
    <mergeCell ref="B22:B33"/>
    <mergeCell ref="B34:C34"/>
    <mergeCell ref="B4:S4"/>
    <mergeCell ref="B5:S5"/>
    <mergeCell ref="B6:C7"/>
    <mergeCell ref="D6:E6"/>
    <mergeCell ref="F6:G6"/>
    <mergeCell ref="H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2015-05-17T16:15:24Z</dcterms:created>
  <dcterms:modified xsi:type="dcterms:W3CDTF">2015-05-17T16:15:26Z</dcterms:modified>
</cp:coreProperties>
</file>