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T8"/>
  <c r="U8"/>
  <c r="D9"/>
  <c r="E9"/>
  <c r="F9"/>
  <c r="G9"/>
  <c r="H9"/>
  <c r="I9"/>
  <c r="J9"/>
  <c r="K9"/>
  <c r="L9"/>
  <c r="M9"/>
  <c r="N9"/>
  <c r="O9"/>
  <c r="P9"/>
  <c r="Q9"/>
  <c r="R9"/>
  <c r="S9"/>
  <c r="T9"/>
  <c r="U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Y11"/>
  <c r="D12"/>
  <c r="E12"/>
  <c r="F12"/>
  <c r="G12"/>
  <c r="H12"/>
  <c r="I12"/>
  <c r="J12"/>
  <c r="K12"/>
  <c r="L12"/>
  <c r="M12"/>
  <c r="N12"/>
  <c r="O12"/>
  <c r="P12"/>
  <c r="Q12"/>
  <c r="R12"/>
  <c r="S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Y18"/>
  <c r="D19"/>
  <c r="E19"/>
  <c r="F19"/>
  <c r="G19"/>
  <c r="H19"/>
  <c r="I19"/>
  <c r="J19"/>
  <c r="K19"/>
  <c r="L19"/>
  <c r="M19"/>
  <c r="N19"/>
  <c r="O19"/>
  <c r="P19"/>
  <c r="Q19"/>
  <c r="R19"/>
  <c r="S19"/>
  <c r="U19" s="1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Y26"/>
  <c r="D27"/>
  <c r="E27"/>
  <c r="F27"/>
  <c r="G27"/>
  <c r="H27"/>
  <c r="I27"/>
  <c r="J27"/>
  <c r="K27"/>
  <c r="L27"/>
  <c r="M27"/>
  <c r="N27"/>
  <c r="O27"/>
  <c r="P27"/>
  <c r="Q27"/>
  <c r="R27"/>
  <c r="S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Y31"/>
  <c r="D32"/>
  <c r="E32"/>
  <c r="F32"/>
  <c r="G32"/>
  <c r="H32"/>
  <c r="I32"/>
  <c r="J32"/>
  <c r="K32"/>
  <c r="L32"/>
  <c r="M32"/>
  <c r="N32"/>
  <c r="O32"/>
  <c r="P32"/>
  <c r="Q32"/>
  <c r="R32"/>
  <c r="S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</calcChain>
</file>

<file path=xl/sharedStrings.xml><?xml version="1.0" encoding="utf-8"?>
<sst xmlns="http://schemas.openxmlformats.org/spreadsheetml/2006/main" count="62" uniqueCount="42">
  <si>
    <t>الاجمالي Total</t>
  </si>
  <si>
    <t>المجموع
 Total</t>
  </si>
  <si>
    <t>Sheet1!U$115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</si>
  <si>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</si>
  <si>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</si>
  <si>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</si>
  <si>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</si>
  <si>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</si>
  <si>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</si>
  <si>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</si>
  <si>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</si>
  <si>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</si>
  <si>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</si>
  <si>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</si>
  <si>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</si>
  <si>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</si>
  <si>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</si>
  <si>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</si>
  <si>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</si>
  <si>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</si>
  <si>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</si>
  <si>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</si>
  <si>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</si>
  <si>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</si>
  <si>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</si>
  <si>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</si>
  <si>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</si>
  <si>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</si>
  <si>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</si>
  <si>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</si>
  <si>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معدل الإحتفاظ Retention Ratio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</si>
  <si>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</si>
  <si>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</si>
  <si>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</si>
  <si>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</si>
  <si>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</si>
  <si>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</si>
  <si>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</si>
  <si>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</si>
  <si>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</si>
  <si>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(14): Written Premiums and Retention Ratio for 2013-2014  In Omani Rial (Marine)</t>
  </si>
  <si>
    <t>جدول رقم (14): الأقساط المكتتبة ومعدل الاحتفاظ لعامي2013 -2014م  بالريال العماني (البحري)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</si>
</sst>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">
    <xf numFmtId="0" fontId="0" fillId="0" borderId="0" xfId="0"/>
    <xf numFmtId="9" fontId="3" fillId="0" borderId="1" xfId="1" applyNumberFormat="1" applyFont="1" applyFill="1" applyBorder="1" applyAlignment="1">
      <alignment horizontal="center" vertical="center" wrapText="1" readingOrder="1"/>
    </xf>
    <xf numFmtId="3" fontId="0" fillId="0" borderId="0" xfId="0" applyNumberFormat="1"/>
    <xf numFmtId="0" fontId="0" fillId="0" borderId="1" xfId="0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3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 readingOrder="1"/>
    </xf>
    <xf numFmtId="164" fontId="4" fillId="5" borderId="1" xfId="2" applyNumberFormat="1" applyFont="1" applyFill="1" applyBorder="1" applyAlignment="1">
      <alignment horizontal="center" vertical="center" wrapText="1" readingOrder="1"/>
    </xf>
    <xf numFmtId="164" fontId="4" fillId="6" borderId="1" xfId="2" applyNumberFormat="1" applyFont="1" applyFill="1" applyBorder="1" applyAlignment="1">
      <alignment horizontal="center" vertical="center" wrapText="1" readingOrder="1"/>
    </xf>
    <xf numFmtId="164" fontId="4" fillId="7" borderId="1" xfId="2" applyNumberFormat="1" applyFont="1" applyFill="1" applyBorder="1" applyAlignment="1">
      <alignment horizontal="center" vertical="center" wrapText="1" readingOrder="1"/>
    </xf>
    <xf numFmtId="3" fontId="3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1" applyNumberFormat="1" applyFont="1" applyFill="1" applyBorder="1" applyAlignment="1">
      <alignment horizontal="center" vertical="center" wrapText="1" readingOrder="1"/>
    </xf>
    <xf numFmtId="0" fontId="0" fillId="0" borderId="2" xfId="0" applyFont="1" applyFill="1" applyBorder="1" applyAlignment="1">
      <alignment horizontal="center" vertical="justify" shrinkToFit="1"/>
    </xf>
    <xf numFmtId="0" fontId="0" fillId="0" borderId="3" xfId="0" applyFont="1" applyFill="1" applyBorder="1" applyAlignment="1">
      <alignment horizontal="center" vertical="justify" shrinkToFit="1"/>
    </xf>
    <xf numFmtId="164" fontId="7" fillId="0" borderId="4" xfId="1" applyNumberFormat="1" applyFont="1" applyFill="1" applyBorder="1" applyAlignment="1">
      <alignment horizontal="center" vertical="center" wrapText="1" readingOrder="1"/>
    </xf>
    <xf numFmtId="164" fontId="7" fillId="0" borderId="4" xfId="1" applyNumberFormat="1" applyFont="1" applyFill="1" applyBorder="1" applyAlignment="1">
      <alignment vertical="center" wrapText="1" readingOrder="1"/>
    </xf>
    <xf numFmtId="164" fontId="7" fillId="0" borderId="5" xfId="1" applyNumberFormat="1" applyFont="1" applyFill="1" applyBorder="1" applyAlignment="1">
      <alignment horizontal="center" vertical="center" wrapText="1" readingOrder="1"/>
    </xf>
    <xf numFmtId="164" fontId="0" fillId="0" borderId="1" xfId="1" applyNumberFormat="1" applyFont="1" applyFill="1" applyBorder="1" applyAlignment="1">
      <alignment horizontal="center" vertical="center" wrapText="1" readingOrder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2"/>
    <cellStyle name="Normal 2 2" xfId="5"/>
    <cellStyle name="Normal 2 3" xfId="3"/>
    <cellStyle name="Normal 2 3 2" xfId="6"/>
    <cellStyle name="Normal 2 3 3" xfId="7"/>
    <cellStyle name="Normal 3" xfId="8"/>
    <cellStyle name="Normal 3 2" xfId="1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15">
          <cell r="D115">
            <v>1231256</v>
          </cell>
          <cell r="E115">
            <v>1039504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1231256</v>
          </cell>
          <cell r="K115">
            <v>1039504</v>
          </cell>
          <cell r="L115">
            <v>717351</v>
          </cell>
          <cell r="M115">
            <v>585567</v>
          </cell>
          <cell r="N115">
            <v>74000</v>
          </cell>
          <cell r="O115">
            <v>50470</v>
          </cell>
          <cell r="P115">
            <v>791351</v>
          </cell>
          <cell r="Q115">
            <v>636037</v>
          </cell>
          <cell r="R115">
            <v>439905</v>
          </cell>
          <cell r="S115">
            <v>403467</v>
          </cell>
        </row>
      </sheetData>
      <sheetData sheetId="2">
        <row r="115">
          <cell r="D115">
            <v>1637111</v>
          </cell>
          <cell r="E115">
            <v>1390353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1637111</v>
          </cell>
          <cell r="K115">
            <v>1390353</v>
          </cell>
          <cell r="L115">
            <v>33637</v>
          </cell>
          <cell r="M115">
            <v>12106</v>
          </cell>
          <cell r="N115">
            <v>1478482</v>
          </cell>
          <cell r="O115">
            <v>1258489</v>
          </cell>
          <cell r="P115">
            <v>1512119</v>
          </cell>
          <cell r="Q115">
            <v>1270595</v>
          </cell>
          <cell r="R115">
            <v>124992</v>
          </cell>
          <cell r="S115">
            <v>119758</v>
          </cell>
        </row>
      </sheetData>
      <sheetData sheetId="3">
        <row r="115">
          <cell r="D115">
            <v>1443290</v>
          </cell>
          <cell r="E115">
            <v>811834</v>
          </cell>
          <cell r="F115">
            <v>0</v>
          </cell>
          <cell r="H115">
            <v>0</v>
          </cell>
          <cell r="I115">
            <v>0</v>
          </cell>
          <cell r="J115">
            <v>1443290</v>
          </cell>
          <cell r="K115">
            <v>811834</v>
          </cell>
          <cell r="L115">
            <v>0</v>
          </cell>
          <cell r="N115">
            <v>1331627</v>
          </cell>
          <cell r="O115">
            <v>709160</v>
          </cell>
          <cell r="P115">
            <v>1331627</v>
          </cell>
          <cell r="Q115">
            <v>709160</v>
          </cell>
          <cell r="R115">
            <v>111663</v>
          </cell>
          <cell r="S115">
            <v>102674</v>
          </cell>
        </row>
      </sheetData>
      <sheetData sheetId="4">
        <row r="115">
          <cell r="D115">
            <v>438394</v>
          </cell>
          <cell r="E115">
            <v>456471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438394</v>
          </cell>
          <cell r="K115">
            <v>456471</v>
          </cell>
          <cell r="L115">
            <v>0</v>
          </cell>
          <cell r="M115">
            <v>0</v>
          </cell>
          <cell r="N115">
            <v>417652</v>
          </cell>
          <cell r="O115">
            <v>434821</v>
          </cell>
          <cell r="P115">
            <v>417652</v>
          </cell>
          <cell r="Q115">
            <v>434821</v>
          </cell>
          <cell r="R115">
            <v>20742</v>
          </cell>
          <cell r="S115">
            <v>21650</v>
          </cell>
        </row>
      </sheetData>
      <sheetData sheetId="5"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</sheetData>
      <sheetData sheetId="6">
        <row r="115">
          <cell r="D115">
            <v>340625</v>
          </cell>
          <cell r="E115">
            <v>432286</v>
          </cell>
          <cell r="F115">
            <v>0</v>
          </cell>
          <cell r="G115">
            <v>0</v>
          </cell>
          <cell r="H115">
            <v>44814</v>
          </cell>
          <cell r="I115">
            <v>146427</v>
          </cell>
          <cell r="J115">
            <v>385439</v>
          </cell>
          <cell r="K115">
            <v>578713</v>
          </cell>
          <cell r="L115">
            <v>0</v>
          </cell>
          <cell r="M115">
            <v>0</v>
          </cell>
          <cell r="N115">
            <v>354931</v>
          </cell>
          <cell r="O115">
            <v>503516</v>
          </cell>
          <cell r="P115">
            <v>354931</v>
          </cell>
          <cell r="Q115">
            <v>503516</v>
          </cell>
          <cell r="R115">
            <v>30508</v>
          </cell>
          <cell r="S115">
            <v>75197</v>
          </cell>
        </row>
      </sheetData>
      <sheetData sheetId="7">
        <row r="115">
          <cell r="D115">
            <v>516510</v>
          </cell>
          <cell r="E115">
            <v>618655</v>
          </cell>
          <cell r="F115">
            <v>0</v>
          </cell>
          <cell r="G115">
            <v>0</v>
          </cell>
          <cell r="H115">
            <v>5997</v>
          </cell>
          <cell r="I115">
            <v>6624</v>
          </cell>
          <cell r="J115">
            <v>522507</v>
          </cell>
          <cell r="K115">
            <v>625279</v>
          </cell>
          <cell r="L115">
            <v>0</v>
          </cell>
          <cell r="M115">
            <v>0</v>
          </cell>
          <cell r="N115">
            <v>494750</v>
          </cell>
          <cell r="O115">
            <v>617107</v>
          </cell>
          <cell r="P115">
            <v>494750</v>
          </cell>
          <cell r="Q115">
            <v>617107</v>
          </cell>
          <cell r="R115">
            <v>27757</v>
          </cell>
          <cell r="S115">
            <v>8172</v>
          </cell>
        </row>
      </sheetData>
      <sheetData sheetId="8">
        <row r="115">
          <cell r="D115">
            <v>25977.260999999999</v>
          </cell>
          <cell r="E115">
            <v>22762.464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25977.260999999999</v>
          </cell>
          <cell r="K115">
            <v>22762.464</v>
          </cell>
          <cell r="L115">
            <v>0</v>
          </cell>
          <cell r="M115">
            <v>0</v>
          </cell>
          <cell r="N115">
            <v>37118.626000000004</v>
          </cell>
          <cell r="O115">
            <v>23984.258999999998</v>
          </cell>
          <cell r="P115">
            <v>37118.626000000004</v>
          </cell>
          <cell r="Q115">
            <v>23984.258999999998</v>
          </cell>
          <cell r="R115">
            <v>-11141.365000000005</v>
          </cell>
          <cell r="S115">
            <v>-1221.7949999999983</v>
          </cell>
        </row>
      </sheetData>
      <sheetData sheetId="9">
        <row r="115">
          <cell r="D115">
            <v>3416091</v>
          </cell>
          <cell r="E115">
            <v>3895935</v>
          </cell>
          <cell r="F115">
            <v>0</v>
          </cell>
          <cell r="G115">
            <v>0</v>
          </cell>
          <cell r="H115">
            <v>3969</v>
          </cell>
          <cell r="I115">
            <v>0</v>
          </cell>
          <cell r="J115">
            <v>3420060</v>
          </cell>
          <cell r="K115">
            <v>3895935</v>
          </cell>
          <cell r="L115">
            <v>0</v>
          </cell>
          <cell r="M115">
            <v>2403</v>
          </cell>
          <cell r="N115">
            <v>3286005</v>
          </cell>
          <cell r="O115">
            <v>3844911</v>
          </cell>
          <cell r="P115">
            <v>3286005</v>
          </cell>
          <cell r="Q115">
            <v>3847314</v>
          </cell>
          <cell r="R115">
            <v>134055</v>
          </cell>
          <cell r="S115">
            <v>48621</v>
          </cell>
        </row>
      </sheetData>
      <sheetData sheetId="10">
        <row r="115">
          <cell r="D115">
            <v>1134944</v>
          </cell>
          <cell r="E115">
            <v>1080551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1134944</v>
          </cell>
          <cell r="K115">
            <v>1080551</v>
          </cell>
          <cell r="L115">
            <v>0</v>
          </cell>
          <cell r="M115">
            <v>1935</v>
          </cell>
          <cell r="N115">
            <v>1042585</v>
          </cell>
          <cell r="O115">
            <v>1008610</v>
          </cell>
          <cell r="P115">
            <v>1042585</v>
          </cell>
          <cell r="Q115">
            <v>1010545</v>
          </cell>
          <cell r="R115">
            <v>92359</v>
          </cell>
          <cell r="S115">
            <v>70006</v>
          </cell>
        </row>
      </sheetData>
      <sheetData sheetId="11">
        <row r="115">
          <cell r="D115">
            <v>0</v>
          </cell>
          <cell r="E115">
            <v>5638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5638</v>
          </cell>
          <cell r="L115">
            <v>0</v>
          </cell>
          <cell r="M115">
            <v>0</v>
          </cell>
          <cell r="N115">
            <v>0</v>
          </cell>
          <cell r="O115">
            <v>3947</v>
          </cell>
          <cell r="P115">
            <v>0</v>
          </cell>
          <cell r="Q115">
            <v>3947</v>
          </cell>
          <cell r="R115">
            <v>0</v>
          </cell>
          <cell r="S115">
            <v>1691</v>
          </cell>
        </row>
      </sheetData>
      <sheetData sheetId="12">
        <row r="115">
          <cell r="D115">
            <v>361511</v>
          </cell>
          <cell r="E115">
            <v>369672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361511</v>
          </cell>
          <cell r="K115">
            <v>369672</v>
          </cell>
          <cell r="L115">
            <v>0</v>
          </cell>
          <cell r="M115">
            <v>0</v>
          </cell>
          <cell r="N115">
            <v>239588</v>
          </cell>
          <cell r="O115">
            <v>246609.02600000001</v>
          </cell>
          <cell r="P115">
            <v>239588</v>
          </cell>
          <cell r="Q115">
            <v>246609.02600000001</v>
          </cell>
          <cell r="R115">
            <v>121923</v>
          </cell>
          <cell r="S115">
            <v>123062.97399999999</v>
          </cell>
        </row>
      </sheetData>
      <sheetData sheetId="13">
        <row r="115">
          <cell r="D115">
            <v>25740</v>
          </cell>
          <cell r="E115">
            <v>17749</v>
          </cell>
          <cell r="F115">
            <v>873</v>
          </cell>
          <cell r="G115">
            <v>0</v>
          </cell>
          <cell r="H115">
            <v>0</v>
          </cell>
          <cell r="I115">
            <v>0</v>
          </cell>
          <cell r="J115">
            <v>26613</v>
          </cell>
          <cell r="K115">
            <v>17749</v>
          </cell>
          <cell r="L115">
            <v>0</v>
          </cell>
          <cell r="M115">
            <v>0</v>
          </cell>
          <cell r="N115">
            <v>21779</v>
          </cell>
          <cell r="O115">
            <v>14199</v>
          </cell>
          <cell r="P115">
            <v>21779</v>
          </cell>
          <cell r="Q115">
            <v>14199</v>
          </cell>
          <cell r="R115">
            <v>4834</v>
          </cell>
          <cell r="S115">
            <v>3550</v>
          </cell>
        </row>
      </sheetData>
      <sheetData sheetId="14">
        <row r="115">
          <cell r="D115">
            <v>1427</v>
          </cell>
          <cell r="E115">
            <v>5009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1427</v>
          </cell>
          <cell r="K115">
            <v>5009</v>
          </cell>
          <cell r="L115">
            <v>0</v>
          </cell>
          <cell r="M115">
            <v>0</v>
          </cell>
          <cell r="N115">
            <v>185</v>
          </cell>
          <cell r="O115">
            <v>681</v>
          </cell>
          <cell r="P115">
            <v>185</v>
          </cell>
          <cell r="Q115">
            <v>681</v>
          </cell>
          <cell r="R115">
            <v>1242</v>
          </cell>
          <cell r="S115">
            <v>4328</v>
          </cell>
        </row>
      </sheetData>
      <sheetData sheetId="15">
        <row r="115">
          <cell r="D115">
            <v>704974</v>
          </cell>
          <cell r="E115">
            <v>812384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704974</v>
          </cell>
          <cell r="K115">
            <v>812384</v>
          </cell>
          <cell r="L115">
            <v>0</v>
          </cell>
          <cell r="M115">
            <v>0</v>
          </cell>
          <cell r="N115">
            <v>430500</v>
          </cell>
          <cell r="O115">
            <v>327428</v>
          </cell>
          <cell r="P115">
            <v>430500</v>
          </cell>
          <cell r="Q115">
            <v>327428</v>
          </cell>
          <cell r="R115">
            <v>274474</v>
          </cell>
          <cell r="S115">
            <v>484956</v>
          </cell>
        </row>
      </sheetData>
      <sheetData sheetId="16">
        <row r="115">
          <cell r="D115">
            <v>1231743</v>
          </cell>
          <cell r="E115">
            <v>1109672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1231743</v>
          </cell>
          <cell r="K115">
            <v>1109672</v>
          </cell>
          <cell r="L115">
            <v>0</v>
          </cell>
          <cell r="M115">
            <v>0</v>
          </cell>
          <cell r="N115">
            <v>10173</v>
          </cell>
          <cell r="O115">
            <v>7191</v>
          </cell>
          <cell r="P115">
            <v>10173</v>
          </cell>
          <cell r="Q115">
            <v>7191</v>
          </cell>
          <cell r="R115">
            <v>1221570</v>
          </cell>
          <cell r="S115">
            <v>1102481</v>
          </cell>
        </row>
      </sheetData>
      <sheetData sheetId="17"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</sheetData>
      <sheetData sheetId="18">
        <row r="115">
          <cell r="D115">
            <v>43914</v>
          </cell>
          <cell r="E115">
            <v>43121.375</v>
          </cell>
          <cell r="F115">
            <v>32617</v>
          </cell>
          <cell r="G115">
            <v>4689</v>
          </cell>
          <cell r="H115">
            <v>0</v>
          </cell>
          <cell r="I115">
            <v>0</v>
          </cell>
          <cell r="J115">
            <v>76531</v>
          </cell>
          <cell r="K115">
            <v>47810.375</v>
          </cell>
          <cell r="L115">
            <v>0</v>
          </cell>
          <cell r="M115">
            <v>0</v>
          </cell>
          <cell r="N115">
            <v>67678</v>
          </cell>
          <cell r="O115">
            <v>46439</v>
          </cell>
          <cell r="P115">
            <v>67678</v>
          </cell>
          <cell r="Q115">
            <v>46439</v>
          </cell>
          <cell r="R115">
            <v>8853</v>
          </cell>
          <cell r="S115">
            <v>1371.375</v>
          </cell>
        </row>
      </sheetData>
      <sheetData sheetId="19">
        <row r="115">
          <cell r="D115">
            <v>1451410</v>
          </cell>
          <cell r="E115">
            <v>1922816</v>
          </cell>
          <cell r="F115">
            <v>223254</v>
          </cell>
          <cell r="G115">
            <v>293502</v>
          </cell>
          <cell r="H115">
            <v>142127</v>
          </cell>
          <cell r="I115">
            <v>450018</v>
          </cell>
          <cell r="J115">
            <v>1816791</v>
          </cell>
          <cell r="K115">
            <v>2666336</v>
          </cell>
          <cell r="L115">
            <v>0</v>
          </cell>
          <cell r="M115">
            <v>0</v>
          </cell>
          <cell r="N115">
            <v>1439477</v>
          </cell>
          <cell r="O115">
            <v>2142480</v>
          </cell>
          <cell r="P115">
            <v>1439477</v>
          </cell>
          <cell r="Q115">
            <v>2142480</v>
          </cell>
          <cell r="R115">
            <v>377314</v>
          </cell>
          <cell r="S115">
            <v>523856</v>
          </cell>
        </row>
      </sheetData>
      <sheetData sheetId="20">
        <row r="115">
          <cell r="D115">
            <v>323112.01332727016</v>
          </cell>
          <cell r="E115">
            <v>302275.11011180584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323112.01332727016</v>
          </cell>
          <cell r="K115">
            <v>302275.11011180584</v>
          </cell>
          <cell r="L115">
            <v>0</v>
          </cell>
          <cell r="M115">
            <v>0</v>
          </cell>
          <cell r="N115">
            <v>180280</v>
          </cell>
          <cell r="O115">
            <v>176483.48322912501</v>
          </cell>
          <cell r="P115">
            <v>180280</v>
          </cell>
          <cell r="Q115">
            <v>176483.48322912501</v>
          </cell>
          <cell r="R115">
            <v>142832.01332727016</v>
          </cell>
          <cell r="S115">
            <v>125791.62688268084</v>
          </cell>
        </row>
      </sheetData>
      <sheetData sheetId="21">
        <row r="115">
          <cell r="D115">
            <v>185051</v>
          </cell>
          <cell r="E115">
            <v>162176</v>
          </cell>
          <cell r="F115">
            <v>0</v>
          </cell>
          <cell r="G115">
            <v>455</v>
          </cell>
          <cell r="H115">
            <v>0</v>
          </cell>
          <cell r="I115">
            <v>0</v>
          </cell>
          <cell r="J115">
            <v>185051</v>
          </cell>
          <cell r="K115">
            <v>162631</v>
          </cell>
          <cell r="L115">
            <v>-2185.1999999999998</v>
          </cell>
          <cell r="M115">
            <v>0</v>
          </cell>
          <cell r="N115">
            <v>133497.20000000001</v>
          </cell>
          <cell r="O115">
            <v>77428</v>
          </cell>
          <cell r="P115">
            <v>131312</v>
          </cell>
          <cell r="Q115">
            <v>77428</v>
          </cell>
          <cell r="R115">
            <v>53739</v>
          </cell>
          <cell r="S115">
            <v>85203</v>
          </cell>
        </row>
      </sheetData>
      <sheetData sheetId="22"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B34"/>
  <sheetViews>
    <sheetView rightToLeft="1" tabSelected="1" topLeftCell="B1" workbookViewId="0">
      <selection activeCell="V27" sqref="V27"/>
    </sheetView>
  </sheetViews>
  <sheetFormatPr defaultRowHeight="15"/>
  <cols>
    <col min="4" max="5" width="10.140625" bestFit="1" customWidth="1"/>
    <col min="10" max="11" width="10.140625" bestFit="1" customWidth="1"/>
    <col min="15" max="15" width="10.140625" bestFit="1" customWidth="1"/>
    <col min="17" max="17" width="10.140625" bestFit="1" customWidth="1"/>
  </cols>
  <sheetData>
    <row r="4" spans="1:28">
      <c r="B4" s="26" t="s">
        <v>41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4"/>
    </row>
    <row r="5" spans="1:28">
      <c r="B5" s="26" t="s">
        <v>40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4"/>
    </row>
    <row r="6" spans="1:28">
      <c r="B6" s="23" t="s">
        <v>39</v>
      </c>
      <c r="C6" s="17"/>
      <c r="D6" s="22" t="s">
        <v>38</v>
      </c>
      <c r="E6" s="20"/>
      <c r="F6" s="20" t="s">
        <v>37</v>
      </c>
      <c r="G6" s="20"/>
      <c r="H6" s="20" t="s">
        <v>36</v>
      </c>
      <c r="I6" s="20"/>
      <c r="J6" s="20" t="s">
        <v>35</v>
      </c>
      <c r="K6" s="20"/>
      <c r="L6" s="20" t="s">
        <v>34</v>
      </c>
      <c r="M6" s="20"/>
      <c r="N6" s="20" t="s">
        <v>33</v>
      </c>
      <c r="O6" s="20"/>
      <c r="P6" s="20" t="s">
        <v>32</v>
      </c>
      <c r="Q6" s="21"/>
      <c r="R6" s="20" t="s">
        <v>31</v>
      </c>
      <c r="S6" s="20"/>
      <c r="T6" s="19" t="s">
        <v>30</v>
      </c>
      <c r="U6" s="18"/>
    </row>
    <row r="7" spans="1:28">
      <c r="B7" s="17"/>
      <c r="C7" s="17"/>
      <c r="D7" s="16">
        <v>2013</v>
      </c>
      <c r="E7" s="16">
        <v>2014</v>
      </c>
      <c r="F7" s="16">
        <v>2013</v>
      </c>
      <c r="G7" s="16">
        <v>2014</v>
      </c>
      <c r="H7" s="16">
        <v>2013</v>
      </c>
      <c r="I7" s="16">
        <v>2014</v>
      </c>
      <c r="J7" s="16">
        <v>2013</v>
      </c>
      <c r="K7" s="16">
        <v>2014</v>
      </c>
      <c r="L7" s="16">
        <v>2013</v>
      </c>
      <c r="M7" s="16">
        <v>2014</v>
      </c>
      <c r="N7" s="16">
        <v>2013</v>
      </c>
      <c r="O7" s="16">
        <v>2014</v>
      </c>
      <c r="P7" s="16">
        <v>2013</v>
      </c>
      <c r="Q7" s="16">
        <v>2014</v>
      </c>
      <c r="R7" s="16">
        <v>2013</v>
      </c>
      <c r="S7" s="16">
        <v>2014</v>
      </c>
      <c r="T7" s="16">
        <v>2013</v>
      </c>
      <c r="U7" s="16">
        <v>2014</v>
      </c>
    </row>
    <row r="8" spans="1:28" ht="23.1" customHeight="1">
      <c r="A8" s="7">
        <v>1</v>
      </c>
      <c r="B8" s="10" t="s">
        <v>29</v>
      </c>
      <c r="C8" s="4" t="s">
        <v>28</v>
      </c>
      <c r="D8" s="15">
        <f>[1]Sheet1!D$115</f>
        <v>1231256</v>
      </c>
      <c r="E8" s="15">
        <f>[1]Sheet1!E$115</f>
        <v>1039504</v>
      </c>
      <c r="F8" s="15">
        <f>[1]Sheet1!F$115</f>
        <v>0</v>
      </c>
      <c r="G8" s="15">
        <f>[1]Sheet1!G$115</f>
        <v>0</v>
      </c>
      <c r="H8" s="15">
        <f>[1]Sheet1!H$115</f>
        <v>0</v>
      </c>
      <c r="I8" s="15">
        <f>[1]Sheet1!I$115</f>
        <v>0</v>
      </c>
      <c r="J8" s="15">
        <f>[1]Sheet1!J$115</f>
        <v>1231256</v>
      </c>
      <c r="K8" s="15">
        <f>[1]Sheet1!K$115</f>
        <v>1039504</v>
      </c>
      <c r="L8" s="15">
        <f>[1]Sheet1!L$115</f>
        <v>717351</v>
      </c>
      <c r="M8" s="15">
        <f>[1]Sheet1!M$115</f>
        <v>585567</v>
      </c>
      <c r="N8" s="15">
        <f>[1]Sheet1!N$115</f>
        <v>74000</v>
      </c>
      <c r="O8" s="15">
        <f>[1]Sheet1!O$115</f>
        <v>50470</v>
      </c>
      <c r="P8" s="15">
        <f>[1]Sheet1!P$115</f>
        <v>791351</v>
      </c>
      <c r="Q8" s="15">
        <f>[1]Sheet1!Q$115</f>
        <v>636037</v>
      </c>
      <c r="R8" s="15">
        <f>[1]Sheet1!R$115</f>
        <v>439905</v>
      </c>
      <c r="S8" s="15">
        <f>[1]Sheet1!S$115</f>
        <v>403467</v>
      </c>
      <c r="T8" s="1">
        <f>R8/J8</f>
        <v>0.35728150766371902</v>
      </c>
      <c r="U8" s="1">
        <f>S8/K8</f>
        <v>0.38813414859394479</v>
      </c>
    </row>
    <row r="9" spans="1:28" ht="23.1" customHeight="1">
      <c r="A9" s="7">
        <v>2</v>
      </c>
      <c r="B9" s="10"/>
      <c r="C9" s="4" t="s">
        <v>27</v>
      </c>
      <c r="D9" s="2">
        <f>[1]Sheet2!D$115</f>
        <v>1637111</v>
      </c>
      <c r="E9" s="2">
        <f>[1]Sheet2!E$115</f>
        <v>1390353</v>
      </c>
      <c r="F9" s="2">
        <f>[1]Sheet2!F$115</f>
        <v>0</v>
      </c>
      <c r="G9" s="2">
        <f>[1]Sheet2!G$115</f>
        <v>0</v>
      </c>
      <c r="H9" s="2">
        <f>[1]Sheet2!H$115</f>
        <v>0</v>
      </c>
      <c r="I9" s="2">
        <f>[1]Sheet2!I$115</f>
        <v>0</v>
      </c>
      <c r="J9" s="2">
        <f>[1]Sheet2!J$115</f>
        <v>1637111</v>
      </c>
      <c r="K9" s="2">
        <f>[1]Sheet2!K$115</f>
        <v>1390353</v>
      </c>
      <c r="L9" s="2">
        <f>[1]Sheet2!L$115</f>
        <v>33637</v>
      </c>
      <c r="M9" s="2">
        <f>[1]Sheet2!M$115</f>
        <v>12106</v>
      </c>
      <c r="N9" s="2">
        <f>[1]Sheet2!N$115</f>
        <v>1478482</v>
      </c>
      <c r="O9" s="2">
        <f>[1]Sheet2!O$115</f>
        <v>1258489</v>
      </c>
      <c r="P9" s="2">
        <f>[1]Sheet2!P$115</f>
        <v>1512119</v>
      </c>
      <c r="Q9" s="2">
        <f>[1]Sheet2!Q$115</f>
        <v>1270595</v>
      </c>
      <c r="R9" s="2">
        <f>[1]Sheet2!R$115</f>
        <v>124992</v>
      </c>
      <c r="S9" s="2">
        <f>[1]Sheet2!S$115</f>
        <v>119758</v>
      </c>
      <c r="T9" s="1">
        <f>R9/J9</f>
        <v>7.6349129655838857E-2</v>
      </c>
      <c r="U9" s="1">
        <f>S9/K9</f>
        <v>8.6134959970597391E-2</v>
      </c>
      <c r="Y9" t="str">
        <f>SUBSTITUTE(AA9,"t1","t"&amp;AB9)</f>
        <v>Sheet2!U$115</v>
      </c>
      <c r="AA9" t="s">
        <v>2</v>
      </c>
      <c r="AB9">
        <v>2</v>
      </c>
    </row>
    <row r="10" spans="1:28" ht="23.1" customHeight="1">
      <c r="A10" s="7">
        <v>3</v>
      </c>
      <c r="B10" s="10"/>
      <c r="C10" s="4" t="s">
        <v>26</v>
      </c>
      <c r="D10" s="2">
        <f>[1]Sheet3!D$115</f>
        <v>1443290</v>
      </c>
      <c r="E10" s="2">
        <f>[1]Sheet3!E$115</f>
        <v>811834</v>
      </c>
      <c r="F10" s="2">
        <f>[1]Sheet3!F$115</f>
        <v>0</v>
      </c>
      <c r="G10" s="2">
        <f>[1]Sheet3!G$115</f>
        <v>0</v>
      </c>
      <c r="H10" s="2">
        <f>[1]Sheet3!H$115</f>
        <v>0</v>
      </c>
      <c r="I10" s="2">
        <f>[1]Sheet3!I$115</f>
        <v>0</v>
      </c>
      <c r="J10" s="2">
        <f>[1]Sheet3!J$115</f>
        <v>1443290</v>
      </c>
      <c r="K10" s="2">
        <f>[1]Sheet3!K$115</f>
        <v>811834</v>
      </c>
      <c r="L10" s="2">
        <f>[1]Sheet3!L$115</f>
        <v>0</v>
      </c>
      <c r="M10" s="2">
        <f>[1]Sheet3!M$115</f>
        <v>0</v>
      </c>
      <c r="N10" s="2">
        <f>[1]Sheet3!N$115</f>
        <v>1331627</v>
      </c>
      <c r="O10" s="2">
        <f>[1]Sheet3!O$115</f>
        <v>709160</v>
      </c>
      <c r="P10" s="2">
        <f>[1]Sheet3!P$115</f>
        <v>1331627</v>
      </c>
      <c r="Q10" s="2">
        <f>[1]Sheet3!Q$115</f>
        <v>709160</v>
      </c>
      <c r="R10" s="2">
        <f>[1]Sheet3!R$115</f>
        <v>111663</v>
      </c>
      <c r="S10" s="2">
        <f>[1]Sheet3!S$115</f>
        <v>102674</v>
      </c>
      <c r="T10" s="1">
        <f>R10/J10</f>
        <v>7.7366987923424946E-2</v>
      </c>
      <c r="U10" s="1">
        <f>S10/K10</f>
        <v>0.12647166785328035</v>
      </c>
      <c r="Y10" t="str">
        <f>SUBSTITUTE(AA10,"t1","t"&amp;AB10)</f>
        <v>Sheet3!U$115</v>
      </c>
      <c r="AA10" t="s">
        <v>2</v>
      </c>
      <c r="AB10">
        <v>3</v>
      </c>
    </row>
    <row r="11" spans="1:28" ht="23.1" customHeight="1">
      <c r="A11" s="7">
        <v>4</v>
      </c>
      <c r="B11" s="10"/>
      <c r="C11" s="4" t="s">
        <v>25</v>
      </c>
      <c r="D11" s="2">
        <f>[1]Sheet4!D$115</f>
        <v>438394</v>
      </c>
      <c r="E11" s="2">
        <f>[1]Sheet4!E$115</f>
        <v>456471</v>
      </c>
      <c r="F11" s="2">
        <f>[1]Sheet4!F$115</f>
        <v>0</v>
      </c>
      <c r="G11" s="2">
        <f>[1]Sheet4!G$115</f>
        <v>0</v>
      </c>
      <c r="H11" s="2">
        <f>[1]Sheet4!H$115</f>
        <v>0</v>
      </c>
      <c r="I11" s="2">
        <f>[1]Sheet4!I$115</f>
        <v>0</v>
      </c>
      <c r="J11" s="2">
        <f>[1]Sheet4!J$115</f>
        <v>438394</v>
      </c>
      <c r="K11" s="2">
        <f>[1]Sheet4!K$115</f>
        <v>456471</v>
      </c>
      <c r="L11" s="2">
        <f>[1]Sheet4!L$115</f>
        <v>0</v>
      </c>
      <c r="M11" s="2">
        <f>[1]Sheet4!M$115</f>
        <v>0</v>
      </c>
      <c r="N11" s="2">
        <f>[1]Sheet4!N$115</f>
        <v>417652</v>
      </c>
      <c r="O11" s="2">
        <f>[1]Sheet4!O$115</f>
        <v>434821</v>
      </c>
      <c r="P11" s="2">
        <f>[1]Sheet4!P$115</f>
        <v>417652</v>
      </c>
      <c r="Q11" s="2">
        <f>[1]Sheet4!Q$115</f>
        <v>434821</v>
      </c>
      <c r="R11" s="2">
        <f>[1]Sheet4!R$115</f>
        <v>20742</v>
      </c>
      <c r="S11" s="2">
        <f>[1]Sheet4!S$115</f>
        <v>21650</v>
      </c>
      <c r="T11" s="1">
        <f>R11/J11</f>
        <v>4.7313603744576799E-2</v>
      </c>
      <c r="U11" s="1">
        <f>S11/K11</f>
        <v>4.7429080927375453E-2</v>
      </c>
      <c r="Y11" t="str">
        <f>SUBSTITUTE(AA11,"t1","t"&amp;AB11)</f>
        <v>Sheet4!U$115</v>
      </c>
      <c r="AA11" t="s">
        <v>2</v>
      </c>
      <c r="AB11">
        <v>4</v>
      </c>
    </row>
    <row r="12" spans="1:28" ht="23.1" customHeight="1">
      <c r="A12" s="7">
        <v>5</v>
      </c>
      <c r="B12" s="10"/>
      <c r="C12" s="4" t="s">
        <v>24</v>
      </c>
      <c r="D12" s="2">
        <f>[1]Sheet5!D$115</f>
        <v>0</v>
      </c>
      <c r="E12" s="2">
        <f>[1]Sheet5!E$115</f>
        <v>0</v>
      </c>
      <c r="F12" s="2">
        <f>[1]Sheet5!F$115</f>
        <v>0</v>
      </c>
      <c r="G12" s="2">
        <f>[1]Sheet5!G$115</f>
        <v>0</v>
      </c>
      <c r="H12" s="2">
        <f>[1]Sheet5!H$115</f>
        <v>0</v>
      </c>
      <c r="I12" s="2">
        <f>[1]Sheet5!I$115</f>
        <v>0</v>
      </c>
      <c r="J12" s="2">
        <f>[1]Sheet5!J$115</f>
        <v>0</v>
      </c>
      <c r="K12" s="2">
        <f>[1]Sheet5!K$115</f>
        <v>0</v>
      </c>
      <c r="L12" s="2">
        <f>[1]Sheet5!L$115</f>
        <v>0</v>
      </c>
      <c r="M12" s="2">
        <f>[1]Sheet5!M$115</f>
        <v>0</v>
      </c>
      <c r="N12" s="2">
        <f>[1]Sheet5!N$115</f>
        <v>0</v>
      </c>
      <c r="O12" s="2">
        <f>[1]Sheet5!O$115</f>
        <v>0</v>
      </c>
      <c r="P12" s="2">
        <f>[1]Sheet5!P$115</f>
        <v>0</v>
      </c>
      <c r="Q12" s="2">
        <f>[1]Sheet5!Q$115</f>
        <v>0</v>
      </c>
      <c r="R12" s="2">
        <f>[1]Sheet5!R$115</f>
        <v>0</v>
      </c>
      <c r="S12" s="2">
        <f>[1]Sheet5!S$115</f>
        <v>0</v>
      </c>
      <c r="T12" s="1">
        <v>0</v>
      </c>
      <c r="U12" s="1">
        <v>0</v>
      </c>
      <c r="Y12" t="str">
        <f>SUBSTITUTE(AA12,"t1","t"&amp;AB12)</f>
        <v>Sheet5!U$115</v>
      </c>
      <c r="AA12" t="s">
        <v>2</v>
      </c>
      <c r="AB12">
        <v>5</v>
      </c>
    </row>
    <row r="13" spans="1:28" ht="23.1" customHeight="1">
      <c r="A13" s="7">
        <v>6</v>
      </c>
      <c r="B13" s="10"/>
      <c r="C13" s="4" t="s">
        <v>23</v>
      </c>
      <c r="D13" s="2">
        <f>[1]Sheet6!D$115</f>
        <v>340625</v>
      </c>
      <c r="E13" s="2">
        <f>[1]Sheet6!E$115</f>
        <v>432286</v>
      </c>
      <c r="F13" s="2">
        <f>[1]Sheet6!F$115</f>
        <v>0</v>
      </c>
      <c r="G13" s="2">
        <f>[1]Sheet6!G$115</f>
        <v>0</v>
      </c>
      <c r="H13" s="2">
        <f>[1]Sheet6!H$115</f>
        <v>44814</v>
      </c>
      <c r="I13" s="2">
        <f>[1]Sheet6!I$115</f>
        <v>146427</v>
      </c>
      <c r="J13" s="2">
        <f>[1]Sheet6!J$115</f>
        <v>385439</v>
      </c>
      <c r="K13" s="2">
        <f>[1]Sheet6!K$115</f>
        <v>578713</v>
      </c>
      <c r="L13" s="2">
        <f>[1]Sheet6!L$115</f>
        <v>0</v>
      </c>
      <c r="M13" s="2">
        <f>[1]Sheet6!M$115</f>
        <v>0</v>
      </c>
      <c r="N13" s="2">
        <f>[1]Sheet6!N$115</f>
        <v>354931</v>
      </c>
      <c r="O13" s="2">
        <f>[1]Sheet6!O$115</f>
        <v>503516</v>
      </c>
      <c r="P13" s="2">
        <f>[1]Sheet6!P$115</f>
        <v>354931</v>
      </c>
      <c r="Q13" s="2">
        <f>[1]Sheet6!Q$115</f>
        <v>503516</v>
      </c>
      <c r="R13" s="2">
        <f>[1]Sheet6!R$115</f>
        <v>30508</v>
      </c>
      <c r="S13" s="2">
        <f>[1]Sheet6!S$115</f>
        <v>75197</v>
      </c>
      <c r="T13" s="1">
        <f>R13/J13</f>
        <v>7.9151305394627947E-2</v>
      </c>
      <c r="U13" s="1">
        <f>S13/K13</f>
        <v>0.12993832867068825</v>
      </c>
      <c r="Y13" t="str">
        <f>SUBSTITUTE(AA13,"t1","t"&amp;AB13)</f>
        <v>Sheet6!U$115</v>
      </c>
      <c r="AA13" t="s">
        <v>2</v>
      </c>
      <c r="AB13">
        <v>6</v>
      </c>
    </row>
    <row r="14" spans="1:28" ht="23.1" customHeight="1">
      <c r="A14" s="7">
        <v>7</v>
      </c>
      <c r="B14" s="10"/>
      <c r="C14" s="4" t="s">
        <v>22</v>
      </c>
      <c r="D14" s="2">
        <f>[1]Sheet7!D$115</f>
        <v>516510</v>
      </c>
      <c r="E14" s="2">
        <f>[1]Sheet7!E$115</f>
        <v>618655</v>
      </c>
      <c r="F14" s="2">
        <f>[1]Sheet7!F$115</f>
        <v>0</v>
      </c>
      <c r="G14" s="2">
        <f>[1]Sheet7!G$115</f>
        <v>0</v>
      </c>
      <c r="H14" s="2">
        <f>[1]Sheet7!H$115</f>
        <v>5997</v>
      </c>
      <c r="I14" s="2">
        <f>[1]Sheet7!I$115</f>
        <v>6624</v>
      </c>
      <c r="J14" s="2">
        <f>[1]Sheet7!J$115</f>
        <v>522507</v>
      </c>
      <c r="K14" s="2">
        <f>[1]Sheet7!K$115</f>
        <v>625279</v>
      </c>
      <c r="L14" s="2">
        <f>[1]Sheet7!L$115</f>
        <v>0</v>
      </c>
      <c r="M14" s="2">
        <f>[1]Sheet7!M$115</f>
        <v>0</v>
      </c>
      <c r="N14" s="2">
        <f>[1]Sheet7!N$115</f>
        <v>494750</v>
      </c>
      <c r="O14" s="2">
        <f>[1]Sheet7!O$115</f>
        <v>617107</v>
      </c>
      <c r="P14" s="2">
        <f>[1]Sheet7!P$115</f>
        <v>494750</v>
      </c>
      <c r="Q14" s="2">
        <f>[1]Sheet7!Q$115</f>
        <v>617107</v>
      </c>
      <c r="R14" s="2">
        <f>[1]Sheet7!R$115</f>
        <v>27757</v>
      </c>
      <c r="S14" s="2">
        <f>[1]Sheet7!S$115</f>
        <v>8172</v>
      </c>
      <c r="T14" s="1">
        <f>R14/J14</f>
        <v>5.3122733283956003E-2</v>
      </c>
      <c r="U14" s="1">
        <f>S14/K14</f>
        <v>1.3069365835091216E-2</v>
      </c>
      <c r="Y14" t="str">
        <f>SUBSTITUTE(AA14,"t1","t"&amp;AB14)</f>
        <v>Sheet7!U$115</v>
      </c>
      <c r="AA14" t="s">
        <v>2</v>
      </c>
      <c r="AB14">
        <v>7</v>
      </c>
    </row>
    <row r="15" spans="1:28" ht="23.1" customHeight="1">
      <c r="A15" s="7">
        <v>8</v>
      </c>
      <c r="B15" s="10"/>
      <c r="C15" s="4" t="s">
        <v>21</v>
      </c>
      <c r="D15" s="2">
        <f>[1]Sheet8!D$115</f>
        <v>25977.260999999999</v>
      </c>
      <c r="E15" s="2">
        <f>[1]Sheet8!E$115</f>
        <v>22762.464</v>
      </c>
      <c r="F15" s="2">
        <f>[1]Sheet8!F$115</f>
        <v>0</v>
      </c>
      <c r="G15" s="2">
        <f>[1]Sheet8!G$115</f>
        <v>0</v>
      </c>
      <c r="H15" s="2">
        <f>[1]Sheet8!H$115</f>
        <v>0</v>
      </c>
      <c r="I15" s="2">
        <f>[1]Sheet8!I$115</f>
        <v>0</v>
      </c>
      <c r="J15" s="2">
        <f>[1]Sheet8!J$115</f>
        <v>25977.260999999999</v>
      </c>
      <c r="K15" s="2">
        <f>[1]Sheet8!K$115</f>
        <v>22762.464</v>
      </c>
      <c r="L15" s="2">
        <f>[1]Sheet8!L$115</f>
        <v>0</v>
      </c>
      <c r="M15" s="2">
        <f>[1]Sheet8!M$115</f>
        <v>0</v>
      </c>
      <c r="N15" s="2">
        <f>[1]Sheet8!N$115</f>
        <v>37118.626000000004</v>
      </c>
      <c r="O15" s="2">
        <f>[1]Sheet8!O$115</f>
        <v>23984.258999999998</v>
      </c>
      <c r="P15" s="2">
        <f>[1]Sheet8!P$115</f>
        <v>37118.626000000004</v>
      </c>
      <c r="Q15" s="2">
        <f>[1]Sheet8!Q$115</f>
        <v>23984.258999999998</v>
      </c>
      <c r="R15" s="2">
        <f>[1]Sheet8!R$115</f>
        <v>-11141.365000000005</v>
      </c>
      <c r="S15" s="2">
        <f>[1]Sheet8!S$115</f>
        <v>-1221.7949999999983</v>
      </c>
      <c r="T15" s="1">
        <f>R15/J15</f>
        <v>-0.4288891350015695</v>
      </c>
      <c r="U15" s="1">
        <f>S15/K15</f>
        <v>-5.3675867428060436E-2</v>
      </c>
      <c r="Y15" t="str">
        <f>SUBSTITUTE(AA15,"t1","t"&amp;AB15)</f>
        <v>Sheet8!U$115</v>
      </c>
      <c r="AA15" t="s">
        <v>2</v>
      </c>
      <c r="AB15">
        <v>8</v>
      </c>
    </row>
    <row r="16" spans="1:28" ht="23.1" customHeight="1">
      <c r="A16" s="7">
        <v>9</v>
      </c>
      <c r="B16" s="10"/>
      <c r="C16" s="4" t="s">
        <v>20</v>
      </c>
      <c r="D16" s="2">
        <f>[1]Sheet9!D$115</f>
        <v>3416091</v>
      </c>
      <c r="E16" s="2">
        <f>[1]Sheet9!E$115</f>
        <v>3895935</v>
      </c>
      <c r="F16" s="2">
        <f>[1]Sheet9!F$115</f>
        <v>0</v>
      </c>
      <c r="G16" s="2">
        <f>[1]Sheet9!G$115</f>
        <v>0</v>
      </c>
      <c r="H16" s="2">
        <f>[1]Sheet9!H$115</f>
        <v>3969</v>
      </c>
      <c r="I16" s="2">
        <f>[1]Sheet9!I$115</f>
        <v>0</v>
      </c>
      <c r="J16" s="2">
        <f>[1]Sheet9!J$115</f>
        <v>3420060</v>
      </c>
      <c r="K16" s="2">
        <f>[1]Sheet9!K$115</f>
        <v>3895935</v>
      </c>
      <c r="L16" s="2">
        <f>[1]Sheet9!L$115</f>
        <v>0</v>
      </c>
      <c r="M16" s="2">
        <f>[1]Sheet9!M$115</f>
        <v>2403</v>
      </c>
      <c r="N16" s="2">
        <f>[1]Sheet9!N$115</f>
        <v>3286005</v>
      </c>
      <c r="O16" s="2">
        <f>[1]Sheet9!O$115</f>
        <v>3844911</v>
      </c>
      <c r="P16" s="2">
        <f>[1]Sheet9!P$115</f>
        <v>3286005</v>
      </c>
      <c r="Q16" s="2">
        <f>[1]Sheet9!Q$115</f>
        <v>3847314</v>
      </c>
      <c r="R16" s="2">
        <f>[1]Sheet9!R$115</f>
        <v>134055</v>
      </c>
      <c r="S16" s="2">
        <f>[1]Sheet9!S$115</f>
        <v>48621</v>
      </c>
      <c r="T16" s="1">
        <f>R16/J16</f>
        <v>3.9196680759986668E-2</v>
      </c>
      <c r="U16" s="1">
        <f>S16/K16</f>
        <v>1.2479931005009067E-2</v>
      </c>
      <c r="Y16" t="str">
        <f>SUBSTITUTE(AA16,"t1","t"&amp;AB16)</f>
        <v>Sheet9!U$115</v>
      </c>
      <c r="AA16" t="s">
        <v>2</v>
      </c>
      <c r="AB16">
        <v>9</v>
      </c>
    </row>
    <row r="17" spans="1:28" ht="23.1" customHeight="1">
      <c r="A17" s="7"/>
      <c r="B17" s="10"/>
      <c r="C17" s="14" t="s">
        <v>19</v>
      </c>
      <c r="D17" s="2">
        <f>SUM(D8:D16)</f>
        <v>9049254.2609999999</v>
      </c>
      <c r="E17" s="2">
        <f>SUM(E8:E16)</f>
        <v>8667800.4639999997</v>
      </c>
      <c r="F17" s="2">
        <f>SUM(F8:F16)</f>
        <v>0</v>
      </c>
      <c r="G17" s="2">
        <f>SUM(G8:G16)</f>
        <v>0</v>
      </c>
      <c r="H17" s="2">
        <f>SUM(H8:H16)</f>
        <v>54780</v>
      </c>
      <c r="I17" s="2">
        <f>SUM(I8:I16)</f>
        <v>153051</v>
      </c>
      <c r="J17" s="2">
        <f>SUM(J8:J16)</f>
        <v>9104034.2609999999</v>
      </c>
      <c r="K17" s="2">
        <f>SUM(K8:K16)</f>
        <v>8820851.4639999997</v>
      </c>
      <c r="L17" s="2">
        <f>SUM(L8:L16)</f>
        <v>750988</v>
      </c>
      <c r="M17" s="2">
        <f>SUM(M8:M16)</f>
        <v>600076</v>
      </c>
      <c r="N17" s="2">
        <f>SUM(N8:N16)</f>
        <v>7474565.6260000002</v>
      </c>
      <c r="O17" s="2">
        <f>SUM(O8:O16)</f>
        <v>7442458.2589999996</v>
      </c>
      <c r="P17" s="2">
        <f>SUM(P8:P16)</f>
        <v>8225553.6260000002</v>
      </c>
      <c r="Q17" s="2">
        <f>SUM(Q8:Q16)</f>
        <v>8042534.2589999996</v>
      </c>
      <c r="R17" s="2">
        <f>SUM(R8:R16)</f>
        <v>878480.63500000001</v>
      </c>
      <c r="S17" s="2">
        <f>SUM(S8:S16)</f>
        <v>778317.20499999996</v>
      </c>
      <c r="T17" s="1">
        <f>R17/J17</f>
        <v>9.6493555473890144E-2</v>
      </c>
      <c r="U17" s="1">
        <f>S17/K17</f>
        <v>8.8236062944319862E-2</v>
      </c>
    </row>
    <row r="18" spans="1:28" ht="23.1" customHeight="1">
      <c r="A18" s="7">
        <v>10</v>
      </c>
      <c r="B18" s="10"/>
      <c r="C18" s="13" t="s">
        <v>18</v>
      </c>
      <c r="D18" s="2">
        <f>[1]Sheet10!D$115</f>
        <v>1134944</v>
      </c>
      <c r="E18" s="2">
        <f>[1]Sheet10!E$115</f>
        <v>1080551</v>
      </c>
      <c r="F18" s="2">
        <f>[1]Sheet10!F$115</f>
        <v>0</v>
      </c>
      <c r="G18" s="2">
        <f>[1]Sheet10!G$115</f>
        <v>0</v>
      </c>
      <c r="H18" s="2">
        <f>[1]Sheet10!H$115</f>
        <v>0</v>
      </c>
      <c r="I18" s="2">
        <f>[1]Sheet10!I$115</f>
        <v>0</v>
      </c>
      <c r="J18" s="2">
        <f>[1]Sheet10!J$115</f>
        <v>1134944</v>
      </c>
      <c r="K18" s="2">
        <f>[1]Sheet10!K$115</f>
        <v>1080551</v>
      </c>
      <c r="L18" s="2">
        <f>[1]Sheet10!L$115</f>
        <v>0</v>
      </c>
      <c r="M18" s="2">
        <f>[1]Sheet10!M$115</f>
        <v>1935</v>
      </c>
      <c r="N18" s="2">
        <f>[1]Sheet10!N$115</f>
        <v>1042585</v>
      </c>
      <c r="O18" s="2">
        <f>[1]Sheet10!O$115</f>
        <v>1008610</v>
      </c>
      <c r="P18" s="2">
        <f>[1]Sheet10!P$115</f>
        <v>1042585</v>
      </c>
      <c r="Q18" s="2">
        <f>[1]Sheet10!Q$115</f>
        <v>1010545</v>
      </c>
      <c r="R18" s="2">
        <f>[1]Sheet10!R$115</f>
        <v>92359</v>
      </c>
      <c r="S18" s="2">
        <f>[1]Sheet10!S$115</f>
        <v>70006</v>
      </c>
      <c r="T18" s="1">
        <f>R18/J18</f>
        <v>8.1377583387374178E-2</v>
      </c>
      <c r="U18" s="1">
        <f>S18/K18</f>
        <v>6.4787316841130121E-2</v>
      </c>
      <c r="Y18" t="str">
        <f>SUBSTITUTE(AA18,"t1","t"&amp;AB18)</f>
        <v>Sheet10!U$115</v>
      </c>
      <c r="AA18" t="s">
        <v>2</v>
      </c>
      <c r="AB18">
        <v>10</v>
      </c>
    </row>
    <row r="19" spans="1:28" ht="23.1" customHeight="1">
      <c r="A19" s="7">
        <v>11</v>
      </c>
      <c r="B19" s="10"/>
      <c r="C19" s="13" t="s">
        <v>17</v>
      </c>
      <c r="D19" s="2">
        <f>[1]Sheet11!D$115</f>
        <v>0</v>
      </c>
      <c r="E19" s="2">
        <f>[1]Sheet11!E$115</f>
        <v>5638</v>
      </c>
      <c r="F19" s="2">
        <f>[1]Sheet11!F$115</f>
        <v>0</v>
      </c>
      <c r="G19" s="2">
        <f>[1]Sheet11!G$115</f>
        <v>0</v>
      </c>
      <c r="H19" s="2">
        <f>[1]Sheet11!H$115</f>
        <v>0</v>
      </c>
      <c r="I19" s="2">
        <f>[1]Sheet11!I$115</f>
        <v>0</v>
      </c>
      <c r="J19" s="2">
        <f>[1]Sheet11!J$115</f>
        <v>0</v>
      </c>
      <c r="K19" s="2">
        <f>[1]Sheet11!K$115</f>
        <v>5638</v>
      </c>
      <c r="L19" s="2">
        <f>[1]Sheet11!L$115</f>
        <v>0</v>
      </c>
      <c r="M19" s="2">
        <f>[1]Sheet11!M$115</f>
        <v>0</v>
      </c>
      <c r="N19" s="2">
        <f>[1]Sheet11!N$115</f>
        <v>0</v>
      </c>
      <c r="O19" s="2">
        <f>[1]Sheet11!O$115</f>
        <v>3947</v>
      </c>
      <c r="P19" s="2">
        <f>[1]Sheet11!P$115</f>
        <v>0</v>
      </c>
      <c r="Q19" s="2">
        <f>[1]Sheet11!Q$115</f>
        <v>3947</v>
      </c>
      <c r="R19" s="2">
        <f>[1]Sheet11!R$115</f>
        <v>0</v>
      </c>
      <c r="S19" s="2">
        <f>[1]Sheet11!S$115</f>
        <v>1691</v>
      </c>
      <c r="T19" s="1">
        <v>0</v>
      </c>
      <c r="U19" s="1">
        <f>S19/K19</f>
        <v>0.29992905285562255</v>
      </c>
      <c r="Y19" t="str">
        <f>SUBSTITUTE(AA19,"t1","t"&amp;AB19)</f>
        <v>Sheet11!U$115</v>
      </c>
      <c r="AA19" t="s">
        <v>2</v>
      </c>
      <c r="AB19">
        <v>11</v>
      </c>
    </row>
    <row r="20" spans="1:28" ht="23.1" customHeight="1">
      <c r="A20" s="7"/>
      <c r="B20" s="10"/>
      <c r="C20" s="12" t="s">
        <v>16</v>
      </c>
      <c r="D20" s="2">
        <f>SUM(D18:D19)</f>
        <v>1134944</v>
      </c>
      <c r="E20" s="2">
        <f>SUM(E18:E19)</f>
        <v>1086189</v>
      </c>
      <c r="F20" s="2">
        <f>SUM(F18:F19)</f>
        <v>0</v>
      </c>
      <c r="G20" s="2">
        <f>SUM(G18:G19)</f>
        <v>0</v>
      </c>
      <c r="H20" s="2">
        <f>SUM(H18:H19)</f>
        <v>0</v>
      </c>
      <c r="I20" s="2">
        <f>SUM(I18:I19)</f>
        <v>0</v>
      </c>
      <c r="J20" s="2">
        <f>SUM(J18:J19)</f>
        <v>1134944</v>
      </c>
      <c r="K20" s="2">
        <f>SUM(K18:K19)</f>
        <v>1086189</v>
      </c>
      <c r="L20" s="2">
        <f>SUM(L18:L19)</f>
        <v>0</v>
      </c>
      <c r="M20" s="2">
        <f>SUM(M18:M19)</f>
        <v>1935</v>
      </c>
      <c r="N20" s="2">
        <f>SUM(N18:N19)</f>
        <v>1042585</v>
      </c>
      <c r="O20" s="2">
        <f>SUM(O18:O19)</f>
        <v>1012557</v>
      </c>
      <c r="P20" s="2">
        <f>SUM(P18:P19)</f>
        <v>1042585</v>
      </c>
      <c r="Q20" s="2">
        <f>SUM(Q18:Q19)</f>
        <v>1014492</v>
      </c>
      <c r="R20" s="2">
        <f>SUM(R18:R19)</f>
        <v>92359</v>
      </c>
      <c r="S20" s="2">
        <f>SUM(S18:S19)</f>
        <v>71697</v>
      </c>
      <c r="T20" s="1">
        <f>R20/J20</f>
        <v>8.1377583387374178E-2</v>
      </c>
      <c r="U20" s="1">
        <f>S20/K20</f>
        <v>6.6007849462662568E-2</v>
      </c>
    </row>
    <row r="21" spans="1:28" ht="23.1" customHeight="1">
      <c r="A21" s="7"/>
      <c r="B21" s="10"/>
      <c r="C21" s="11" t="s">
        <v>15</v>
      </c>
      <c r="D21" s="2">
        <f>D20+D17</f>
        <v>10184198.261</v>
      </c>
      <c r="E21" s="2">
        <f>E20+E17</f>
        <v>9753989.4639999997</v>
      </c>
      <c r="F21" s="2">
        <f>F20+F17</f>
        <v>0</v>
      </c>
      <c r="G21" s="2">
        <f>G20+G17</f>
        <v>0</v>
      </c>
      <c r="H21" s="2">
        <f>H20+H17</f>
        <v>54780</v>
      </c>
      <c r="I21" s="2">
        <f>I20+I17</f>
        <v>153051</v>
      </c>
      <c r="J21" s="2">
        <f>J20+J17</f>
        <v>10238978.261</v>
      </c>
      <c r="K21" s="2">
        <f>K20+K17</f>
        <v>9907040.4639999997</v>
      </c>
      <c r="L21" s="2">
        <f>L20+L17</f>
        <v>750988</v>
      </c>
      <c r="M21" s="2">
        <f>M20+M17</f>
        <v>602011</v>
      </c>
      <c r="N21" s="2">
        <f>N20+N17</f>
        <v>8517150.6260000002</v>
      </c>
      <c r="O21" s="2">
        <f>O20+O17</f>
        <v>8455015.2589999996</v>
      </c>
      <c r="P21" s="2">
        <f>P20+P17</f>
        <v>9268138.6260000002</v>
      </c>
      <c r="Q21" s="2">
        <f>Q20+Q17</f>
        <v>9057026.2589999996</v>
      </c>
      <c r="R21" s="2">
        <f>R20+R17</f>
        <v>970839.63500000001</v>
      </c>
      <c r="S21" s="2">
        <f>S20+S17</f>
        <v>850014.20499999996</v>
      </c>
      <c r="T21" s="1">
        <f>R21/J21</f>
        <v>9.4818018971473239E-2</v>
      </c>
      <c r="U21" s="1">
        <f>S21/K21</f>
        <v>8.5799004060674242E-2</v>
      </c>
    </row>
    <row r="22" spans="1:28" ht="23.1" customHeight="1">
      <c r="A22" s="7">
        <v>12</v>
      </c>
      <c r="B22" s="10" t="s">
        <v>14</v>
      </c>
      <c r="C22" s="6" t="s">
        <v>13</v>
      </c>
      <c r="D22" s="2">
        <f>[1]Sheet12!D$115</f>
        <v>361511</v>
      </c>
      <c r="E22" s="2">
        <f>[1]Sheet12!E$115</f>
        <v>369672</v>
      </c>
      <c r="F22" s="2">
        <f>[1]Sheet12!F$115</f>
        <v>0</v>
      </c>
      <c r="G22" s="2">
        <f>[1]Sheet12!G$115</f>
        <v>0</v>
      </c>
      <c r="H22" s="2">
        <f>[1]Sheet12!H$115</f>
        <v>0</v>
      </c>
      <c r="I22" s="2">
        <f>[1]Sheet12!I$115</f>
        <v>0</v>
      </c>
      <c r="J22" s="2">
        <f>[1]Sheet12!J$115</f>
        <v>361511</v>
      </c>
      <c r="K22" s="2">
        <f>[1]Sheet12!K$115</f>
        <v>369672</v>
      </c>
      <c r="L22" s="2">
        <f>[1]Sheet12!L$115</f>
        <v>0</v>
      </c>
      <c r="M22" s="2">
        <f>[1]Sheet12!M$115</f>
        <v>0</v>
      </c>
      <c r="N22" s="2">
        <f>[1]Sheet12!N$115</f>
        <v>239588</v>
      </c>
      <c r="O22" s="2">
        <f>[1]Sheet12!O$115</f>
        <v>246609.02600000001</v>
      </c>
      <c r="P22" s="2">
        <f>[1]Sheet12!P$115</f>
        <v>239588</v>
      </c>
      <c r="Q22" s="2">
        <f>[1]Sheet12!Q$115</f>
        <v>246609.02600000001</v>
      </c>
      <c r="R22" s="2">
        <f>[1]Sheet12!R$115</f>
        <v>121923</v>
      </c>
      <c r="S22" s="2">
        <f>[1]Sheet12!S$115</f>
        <v>123062.97399999999</v>
      </c>
      <c r="T22" s="1">
        <f>R22/J22</f>
        <v>0.33725944715375189</v>
      </c>
      <c r="U22" s="1">
        <f>S22/K22</f>
        <v>0.3328977417819039</v>
      </c>
      <c r="Y22" t="str">
        <f>SUBSTITUTE(AA22,"t1","t"&amp;AB22)</f>
        <v>Sheet12!U$115</v>
      </c>
      <c r="AA22" t="s">
        <v>2</v>
      </c>
      <c r="AB22">
        <v>12</v>
      </c>
    </row>
    <row r="23" spans="1:28" ht="23.1" customHeight="1">
      <c r="A23" s="7">
        <v>13</v>
      </c>
      <c r="B23" s="5"/>
      <c r="C23" s="6" t="s">
        <v>12</v>
      </c>
      <c r="D23" s="2">
        <f>[1]Sheet13!D$115</f>
        <v>25740</v>
      </c>
      <c r="E23" s="2">
        <f>[1]Sheet13!E$115</f>
        <v>17749</v>
      </c>
      <c r="F23" s="2">
        <f>[1]Sheet13!F$115</f>
        <v>873</v>
      </c>
      <c r="G23" s="2">
        <f>[1]Sheet13!G$115</f>
        <v>0</v>
      </c>
      <c r="H23" s="2">
        <f>[1]Sheet13!H$115</f>
        <v>0</v>
      </c>
      <c r="I23" s="2">
        <f>[1]Sheet13!I$115</f>
        <v>0</v>
      </c>
      <c r="J23" s="2">
        <f>[1]Sheet13!J$115</f>
        <v>26613</v>
      </c>
      <c r="K23" s="2">
        <f>[1]Sheet13!K$115</f>
        <v>17749</v>
      </c>
      <c r="L23" s="2">
        <f>[1]Sheet13!L$115</f>
        <v>0</v>
      </c>
      <c r="M23" s="2">
        <f>[1]Sheet13!M$115</f>
        <v>0</v>
      </c>
      <c r="N23" s="2">
        <f>[1]Sheet13!N$115</f>
        <v>21779</v>
      </c>
      <c r="O23" s="2">
        <f>[1]Sheet13!O$115</f>
        <v>14199</v>
      </c>
      <c r="P23" s="2">
        <f>[1]Sheet13!P$115</f>
        <v>21779</v>
      </c>
      <c r="Q23" s="2">
        <f>[1]Sheet13!Q$115</f>
        <v>14199</v>
      </c>
      <c r="R23" s="2">
        <f>[1]Sheet13!R$115</f>
        <v>4834</v>
      </c>
      <c r="S23" s="2">
        <f>[1]Sheet13!S$115</f>
        <v>3550</v>
      </c>
      <c r="T23" s="1">
        <f>R23/J23</f>
        <v>0.18164055161011536</v>
      </c>
      <c r="U23" s="1">
        <f>S23/K23</f>
        <v>0.20001126824046425</v>
      </c>
      <c r="Y23" t="str">
        <f>SUBSTITUTE(AA23,"t1","t"&amp;AB23)</f>
        <v>Sheet13!U$115</v>
      </c>
      <c r="AA23" t="s">
        <v>2</v>
      </c>
      <c r="AB23">
        <v>13</v>
      </c>
    </row>
    <row r="24" spans="1:28" ht="23.1" customHeight="1">
      <c r="A24" s="7">
        <v>14</v>
      </c>
      <c r="B24" s="5"/>
      <c r="C24" s="9" t="s">
        <v>11</v>
      </c>
      <c r="D24" s="2">
        <f>[1]Sheet14!D$115</f>
        <v>1427</v>
      </c>
      <c r="E24" s="2">
        <f>[1]Sheet14!E$115</f>
        <v>5009</v>
      </c>
      <c r="F24" s="2">
        <f>[1]Sheet14!F$115</f>
        <v>0</v>
      </c>
      <c r="G24" s="2">
        <f>[1]Sheet14!G$115</f>
        <v>0</v>
      </c>
      <c r="H24" s="2">
        <f>[1]Sheet14!H$115</f>
        <v>0</v>
      </c>
      <c r="I24" s="2">
        <f>[1]Sheet14!I$115</f>
        <v>0</v>
      </c>
      <c r="J24" s="2">
        <f>[1]Sheet14!J$115</f>
        <v>1427</v>
      </c>
      <c r="K24" s="2">
        <f>[1]Sheet14!K$115</f>
        <v>5009</v>
      </c>
      <c r="L24" s="2">
        <f>[1]Sheet14!L$115</f>
        <v>0</v>
      </c>
      <c r="M24" s="2">
        <f>[1]Sheet14!M$115</f>
        <v>0</v>
      </c>
      <c r="N24" s="2">
        <f>[1]Sheet14!N$115</f>
        <v>185</v>
      </c>
      <c r="O24" s="2">
        <f>[1]Sheet14!O$115</f>
        <v>681</v>
      </c>
      <c r="P24" s="2">
        <f>[1]Sheet14!P$115</f>
        <v>185</v>
      </c>
      <c r="Q24" s="2">
        <f>[1]Sheet14!Q$115</f>
        <v>681</v>
      </c>
      <c r="R24" s="2">
        <f>[1]Sheet14!R$115</f>
        <v>1242</v>
      </c>
      <c r="S24" s="2">
        <f>[1]Sheet14!S$115</f>
        <v>4328</v>
      </c>
      <c r="T24" s="1">
        <f>R24/J24</f>
        <v>0.87035739313244564</v>
      </c>
      <c r="U24" s="1">
        <f>S24/K24</f>
        <v>0.86404471950489115</v>
      </c>
      <c r="Y24" t="str">
        <f>SUBSTITUTE(AA24,"t1","t"&amp;AB24)</f>
        <v>Sheet14!U$115</v>
      </c>
      <c r="AA24" t="s">
        <v>2</v>
      </c>
      <c r="AB24">
        <v>14</v>
      </c>
    </row>
    <row r="25" spans="1:28" ht="23.1" customHeight="1">
      <c r="A25" s="7">
        <v>15</v>
      </c>
      <c r="B25" s="5"/>
      <c r="C25" s="8" t="s">
        <v>10</v>
      </c>
      <c r="D25" s="2">
        <f>[1]Sheet15!D$115</f>
        <v>704974</v>
      </c>
      <c r="E25" s="2">
        <f>[1]Sheet15!E$115</f>
        <v>812384</v>
      </c>
      <c r="F25" s="2">
        <f>[1]Sheet15!F$115</f>
        <v>0</v>
      </c>
      <c r="G25" s="2">
        <f>[1]Sheet15!G$115</f>
        <v>0</v>
      </c>
      <c r="H25" s="2">
        <f>[1]Sheet15!H$115</f>
        <v>0</v>
      </c>
      <c r="I25" s="2">
        <f>[1]Sheet15!I$115</f>
        <v>0</v>
      </c>
      <c r="J25" s="2">
        <f>[1]Sheet15!J$115</f>
        <v>704974</v>
      </c>
      <c r="K25" s="2">
        <f>[1]Sheet15!K$115</f>
        <v>812384</v>
      </c>
      <c r="L25" s="2">
        <f>[1]Sheet15!L$115</f>
        <v>0</v>
      </c>
      <c r="M25" s="2">
        <f>[1]Sheet15!M$115</f>
        <v>0</v>
      </c>
      <c r="N25" s="2">
        <f>[1]Sheet15!N$115</f>
        <v>430500</v>
      </c>
      <c r="O25" s="2">
        <f>[1]Sheet15!O$115</f>
        <v>327428</v>
      </c>
      <c r="P25" s="2">
        <f>[1]Sheet15!P$115</f>
        <v>430500</v>
      </c>
      <c r="Q25" s="2">
        <f>[1]Sheet15!Q$115</f>
        <v>327428</v>
      </c>
      <c r="R25" s="2">
        <f>[1]Sheet15!R$115</f>
        <v>274474</v>
      </c>
      <c r="S25" s="2">
        <f>[1]Sheet15!S$115</f>
        <v>484956</v>
      </c>
      <c r="T25" s="1">
        <f>R25/J25</f>
        <v>0.38933918130314027</v>
      </c>
      <c r="U25" s="1">
        <f>S25/K25</f>
        <v>0.59695414976168903</v>
      </c>
      <c r="Y25" t="str">
        <f>SUBSTITUTE(AA25,"t1","t"&amp;AB25)</f>
        <v>Sheet15!U$115</v>
      </c>
      <c r="AA25" t="s">
        <v>2</v>
      </c>
      <c r="AB25">
        <v>15</v>
      </c>
    </row>
    <row r="26" spans="1:28" ht="23.1" customHeight="1">
      <c r="A26" s="7">
        <v>16</v>
      </c>
      <c r="B26" s="5"/>
      <c r="C26" s="6" t="s">
        <v>9</v>
      </c>
      <c r="D26" s="2">
        <f>[1]Sheet16!D$115</f>
        <v>1231743</v>
      </c>
      <c r="E26" s="2">
        <f>[1]Sheet16!E$115</f>
        <v>1109672</v>
      </c>
      <c r="F26" s="2">
        <f>[1]Sheet16!F$115</f>
        <v>0</v>
      </c>
      <c r="G26" s="2">
        <f>[1]Sheet16!G$115</f>
        <v>0</v>
      </c>
      <c r="H26" s="2">
        <f>[1]Sheet16!H$115</f>
        <v>0</v>
      </c>
      <c r="I26" s="2">
        <f>[1]Sheet16!I$115</f>
        <v>0</v>
      </c>
      <c r="J26" s="2">
        <f>[1]Sheet16!J$115</f>
        <v>1231743</v>
      </c>
      <c r="K26" s="2">
        <f>[1]Sheet16!K$115</f>
        <v>1109672</v>
      </c>
      <c r="L26" s="2">
        <f>[1]Sheet16!L$115</f>
        <v>0</v>
      </c>
      <c r="M26" s="2">
        <f>[1]Sheet16!M$115</f>
        <v>0</v>
      </c>
      <c r="N26" s="2">
        <f>[1]Sheet16!N$115</f>
        <v>10173</v>
      </c>
      <c r="O26" s="2">
        <f>[1]Sheet16!O$115</f>
        <v>7191</v>
      </c>
      <c r="P26" s="2">
        <f>[1]Sheet16!P$115</f>
        <v>10173</v>
      </c>
      <c r="Q26" s="2">
        <f>[1]Sheet16!Q$115</f>
        <v>7191</v>
      </c>
      <c r="R26" s="2">
        <f>[1]Sheet16!R$115</f>
        <v>1221570</v>
      </c>
      <c r="S26" s="2">
        <f>[1]Sheet16!S$115</f>
        <v>1102481</v>
      </c>
      <c r="T26" s="1">
        <f>R26/J26</f>
        <v>0.9917409719397634</v>
      </c>
      <c r="U26" s="1">
        <f>S26/K26</f>
        <v>0.99351970672414913</v>
      </c>
      <c r="Y26" t="str">
        <f>SUBSTITUTE(AA26,"t1","t"&amp;AB26)</f>
        <v>Sheet16!U$115</v>
      </c>
      <c r="AA26" t="s">
        <v>2</v>
      </c>
      <c r="AB26">
        <v>16</v>
      </c>
    </row>
    <row r="27" spans="1:28" ht="23.1" customHeight="1">
      <c r="A27" s="7">
        <v>17</v>
      </c>
      <c r="B27" s="5"/>
      <c r="C27" s="6" t="s">
        <v>8</v>
      </c>
      <c r="D27" s="2">
        <f>[1]Sheet17!D$115</f>
        <v>0</v>
      </c>
      <c r="E27" s="2">
        <f>[1]Sheet17!E$115</f>
        <v>0</v>
      </c>
      <c r="F27" s="2">
        <f>[1]Sheet17!F$115</f>
        <v>0</v>
      </c>
      <c r="G27" s="2">
        <f>[1]Sheet17!G$115</f>
        <v>0</v>
      </c>
      <c r="H27" s="2">
        <f>[1]Sheet17!H$115</f>
        <v>0</v>
      </c>
      <c r="I27" s="2">
        <f>[1]Sheet17!I$115</f>
        <v>0</v>
      </c>
      <c r="J27" s="2">
        <f>[1]Sheet17!J$115</f>
        <v>0</v>
      </c>
      <c r="K27" s="2">
        <f>[1]Sheet17!K$115</f>
        <v>0</v>
      </c>
      <c r="L27" s="2">
        <f>[1]Sheet17!L$115</f>
        <v>0</v>
      </c>
      <c r="M27" s="2">
        <f>[1]Sheet17!M$115</f>
        <v>0</v>
      </c>
      <c r="N27" s="2">
        <f>[1]Sheet17!N$115</f>
        <v>0</v>
      </c>
      <c r="O27" s="2">
        <f>[1]Sheet17!O$115</f>
        <v>0</v>
      </c>
      <c r="P27" s="2">
        <f>[1]Sheet17!P$115</f>
        <v>0</v>
      </c>
      <c r="Q27" s="2">
        <f>[1]Sheet17!Q$115</f>
        <v>0</v>
      </c>
      <c r="R27" s="2">
        <f>[1]Sheet17!R$115</f>
        <v>0</v>
      </c>
      <c r="S27" s="2">
        <f>[1]Sheet17!S$115</f>
        <v>0</v>
      </c>
      <c r="T27" s="1">
        <v>0</v>
      </c>
      <c r="U27" s="1">
        <v>0</v>
      </c>
      <c r="Y27" t="str">
        <f>SUBSTITUTE(AA27,"t1","t"&amp;AB27)</f>
        <v>Sheet17!U$115</v>
      </c>
      <c r="AA27" t="s">
        <v>2</v>
      </c>
      <c r="AB27">
        <v>17</v>
      </c>
    </row>
    <row r="28" spans="1:28" ht="23.1" customHeight="1">
      <c r="A28" s="7">
        <v>18</v>
      </c>
      <c r="B28" s="5"/>
      <c r="C28" s="6" t="s">
        <v>7</v>
      </c>
      <c r="D28" s="2">
        <f>[1]Sheet18!D$115</f>
        <v>43914</v>
      </c>
      <c r="E28" s="2">
        <f>[1]Sheet18!E$115</f>
        <v>43121.375</v>
      </c>
      <c r="F28" s="2">
        <f>[1]Sheet18!F$115</f>
        <v>32617</v>
      </c>
      <c r="G28" s="2">
        <f>[1]Sheet18!G$115</f>
        <v>4689</v>
      </c>
      <c r="H28" s="2">
        <f>[1]Sheet18!H$115</f>
        <v>0</v>
      </c>
      <c r="I28" s="2">
        <f>[1]Sheet18!I$115</f>
        <v>0</v>
      </c>
      <c r="J28" s="2">
        <f>[1]Sheet18!J$115</f>
        <v>76531</v>
      </c>
      <c r="K28" s="2">
        <f>[1]Sheet18!K$115</f>
        <v>47810.375</v>
      </c>
      <c r="L28" s="2">
        <f>[1]Sheet18!L$115</f>
        <v>0</v>
      </c>
      <c r="M28" s="2">
        <f>[1]Sheet18!M$115</f>
        <v>0</v>
      </c>
      <c r="N28" s="2">
        <f>[1]Sheet18!N$115</f>
        <v>67678</v>
      </c>
      <c r="O28" s="2">
        <f>[1]Sheet18!O$115</f>
        <v>46439</v>
      </c>
      <c r="P28" s="2">
        <f>[1]Sheet18!P$115</f>
        <v>67678</v>
      </c>
      <c r="Q28" s="2">
        <f>[1]Sheet18!Q$115</f>
        <v>46439</v>
      </c>
      <c r="R28" s="2">
        <f>[1]Sheet18!R$115</f>
        <v>8853</v>
      </c>
      <c r="S28" s="2">
        <f>[1]Sheet18!S$115</f>
        <v>1371.375</v>
      </c>
      <c r="T28" s="1">
        <f>R28/J28</f>
        <v>0.11567861389502293</v>
      </c>
      <c r="U28" s="1">
        <f>S28/K28</f>
        <v>2.8683627769077319E-2</v>
      </c>
      <c r="Y28" t="str">
        <f>SUBSTITUTE(AA28,"t1","t"&amp;AB28)</f>
        <v>Sheet18!U$115</v>
      </c>
      <c r="AA28" t="s">
        <v>2</v>
      </c>
      <c r="AB28">
        <v>18</v>
      </c>
    </row>
    <row r="29" spans="1:28" ht="23.1" customHeight="1">
      <c r="A29" s="7">
        <v>19</v>
      </c>
      <c r="B29" s="5"/>
      <c r="C29" s="8" t="s">
        <v>6</v>
      </c>
      <c r="D29" s="2">
        <f>[1]Sheet19!D$115</f>
        <v>1451410</v>
      </c>
      <c r="E29" s="2">
        <f>[1]Sheet19!E$115</f>
        <v>1922816</v>
      </c>
      <c r="F29" s="2">
        <f>[1]Sheet19!F$115</f>
        <v>223254</v>
      </c>
      <c r="G29" s="2">
        <f>[1]Sheet19!G$115</f>
        <v>293502</v>
      </c>
      <c r="H29" s="2">
        <f>[1]Sheet19!H$115</f>
        <v>142127</v>
      </c>
      <c r="I29" s="2">
        <f>[1]Sheet19!I$115</f>
        <v>450018</v>
      </c>
      <c r="J29" s="2">
        <f>[1]Sheet19!J$115</f>
        <v>1816791</v>
      </c>
      <c r="K29" s="2">
        <f>[1]Sheet19!K$115</f>
        <v>2666336</v>
      </c>
      <c r="L29" s="2">
        <f>[1]Sheet19!L$115</f>
        <v>0</v>
      </c>
      <c r="M29" s="2">
        <f>[1]Sheet19!M$115</f>
        <v>0</v>
      </c>
      <c r="N29" s="2">
        <f>[1]Sheet19!N$115</f>
        <v>1439477</v>
      </c>
      <c r="O29" s="2">
        <f>[1]Sheet19!O$115</f>
        <v>2142480</v>
      </c>
      <c r="P29" s="2">
        <f>[1]Sheet19!P$115</f>
        <v>1439477</v>
      </c>
      <c r="Q29" s="2">
        <f>[1]Sheet19!Q$115</f>
        <v>2142480</v>
      </c>
      <c r="R29" s="2">
        <f>[1]Sheet19!R$115</f>
        <v>377314</v>
      </c>
      <c r="S29" s="2">
        <f>[1]Sheet19!S$115</f>
        <v>523856</v>
      </c>
      <c r="T29" s="1">
        <f>R29/J29</f>
        <v>0.20768156601392235</v>
      </c>
      <c r="U29" s="1">
        <f>S29/K29</f>
        <v>0.19647036232492829</v>
      </c>
      <c r="Y29" t="str">
        <f>SUBSTITUTE(AA29,"t1","t"&amp;AB29)</f>
        <v>Sheet19!U$115</v>
      </c>
      <c r="AA29" t="s">
        <v>2</v>
      </c>
      <c r="AB29">
        <v>19</v>
      </c>
    </row>
    <row r="30" spans="1:28" ht="23.1" customHeight="1">
      <c r="A30" s="7">
        <v>20</v>
      </c>
      <c r="B30" s="5"/>
      <c r="C30" s="8" t="s">
        <v>5</v>
      </c>
      <c r="D30" s="2">
        <f>[1]Sheet20!D$115</f>
        <v>323112.01332727016</v>
      </c>
      <c r="E30" s="2">
        <f>[1]Sheet20!E$115</f>
        <v>302275.11011180584</v>
      </c>
      <c r="F30" s="2">
        <f>[1]Sheet20!F$115</f>
        <v>0</v>
      </c>
      <c r="G30" s="2">
        <f>[1]Sheet20!G$115</f>
        <v>0</v>
      </c>
      <c r="H30" s="2">
        <f>[1]Sheet20!H$115</f>
        <v>0</v>
      </c>
      <c r="I30" s="2">
        <f>[1]Sheet20!I$115</f>
        <v>0</v>
      </c>
      <c r="J30" s="2">
        <f>[1]Sheet20!J$115</f>
        <v>323112.01332727016</v>
      </c>
      <c r="K30" s="2">
        <f>[1]Sheet20!K$115</f>
        <v>302275.11011180584</v>
      </c>
      <c r="L30" s="2">
        <f>[1]Sheet20!L$115</f>
        <v>0</v>
      </c>
      <c r="M30" s="2">
        <f>[1]Sheet20!M$115</f>
        <v>0</v>
      </c>
      <c r="N30" s="2">
        <f>[1]Sheet20!N$115</f>
        <v>180280</v>
      </c>
      <c r="O30" s="2">
        <f>[1]Sheet20!O$115</f>
        <v>176483.48322912501</v>
      </c>
      <c r="P30" s="2">
        <f>[1]Sheet20!P$115</f>
        <v>180280</v>
      </c>
      <c r="Q30" s="2">
        <f>[1]Sheet20!Q$115</f>
        <v>176483.48322912501</v>
      </c>
      <c r="R30" s="2">
        <f>[1]Sheet20!R$115</f>
        <v>142832.01332727016</v>
      </c>
      <c r="S30" s="2">
        <f>[1]Sheet20!S$115</f>
        <v>125791.62688268084</v>
      </c>
      <c r="T30" s="1">
        <f>R30/J30</f>
        <v>0.442051076518161</v>
      </c>
      <c r="U30" s="1">
        <f>S30/K30</f>
        <v>0.41614947005114944</v>
      </c>
      <c r="Y30" t="str">
        <f>SUBSTITUTE(AA30,"t1","t"&amp;AB30)</f>
        <v>Sheet20!U$115</v>
      </c>
      <c r="AA30" t="s">
        <v>2</v>
      </c>
      <c r="AB30">
        <v>20</v>
      </c>
    </row>
    <row r="31" spans="1:28" ht="23.1" customHeight="1">
      <c r="A31" s="7">
        <v>21</v>
      </c>
      <c r="B31" s="5"/>
      <c r="C31" s="6" t="s">
        <v>4</v>
      </c>
      <c r="D31" s="2">
        <f>[1]Sheet21!D$115</f>
        <v>185051</v>
      </c>
      <c r="E31" s="2">
        <f>[1]Sheet21!E$115</f>
        <v>162176</v>
      </c>
      <c r="F31" s="2">
        <f>[1]Sheet21!F$115</f>
        <v>0</v>
      </c>
      <c r="G31" s="2">
        <f>[1]Sheet21!G$115</f>
        <v>455</v>
      </c>
      <c r="H31" s="2">
        <f>[1]Sheet21!H$115</f>
        <v>0</v>
      </c>
      <c r="I31" s="2">
        <f>[1]Sheet21!I$115</f>
        <v>0</v>
      </c>
      <c r="J31" s="2">
        <f>[1]Sheet21!J$115</f>
        <v>185051</v>
      </c>
      <c r="K31" s="2">
        <f>[1]Sheet21!K$115</f>
        <v>162631</v>
      </c>
      <c r="L31" s="2">
        <f>[1]Sheet21!L$115</f>
        <v>-2185.1999999999998</v>
      </c>
      <c r="M31" s="2">
        <f>[1]Sheet21!M$115</f>
        <v>0</v>
      </c>
      <c r="N31" s="2">
        <f>[1]Sheet21!N$115</f>
        <v>133497.20000000001</v>
      </c>
      <c r="O31" s="2">
        <f>[1]Sheet21!O$115</f>
        <v>77428</v>
      </c>
      <c r="P31" s="2">
        <f>[1]Sheet21!P$115</f>
        <v>131312</v>
      </c>
      <c r="Q31" s="2">
        <f>[1]Sheet21!Q$115</f>
        <v>77428</v>
      </c>
      <c r="R31" s="2">
        <f>[1]Sheet21!R$115</f>
        <v>53739</v>
      </c>
      <c r="S31" s="2">
        <f>[1]Sheet21!S$115</f>
        <v>85203</v>
      </c>
      <c r="T31" s="1">
        <f>R31/J31</f>
        <v>0.2904010245824124</v>
      </c>
      <c r="U31" s="1">
        <f>S31/K31</f>
        <v>0.52390380677730564</v>
      </c>
      <c r="Y31" t="str">
        <f>SUBSTITUTE(AA31,"t1","t"&amp;AB31)</f>
        <v>Sheet21!U$115</v>
      </c>
      <c r="AA31" t="s">
        <v>2</v>
      </c>
      <c r="AB31">
        <v>21</v>
      </c>
    </row>
    <row r="32" spans="1:28" ht="23.1" customHeight="1">
      <c r="A32" s="7">
        <v>22</v>
      </c>
      <c r="B32" s="5"/>
      <c r="C32" s="6" t="s">
        <v>3</v>
      </c>
      <c r="D32" s="2">
        <f>[1]Sheet22!D$115</f>
        <v>0</v>
      </c>
      <c r="E32" s="2">
        <f>[1]Sheet22!E$115</f>
        <v>0</v>
      </c>
      <c r="F32" s="2">
        <f>[1]Sheet22!F$115</f>
        <v>0</v>
      </c>
      <c r="G32" s="2">
        <f>[1]Sheet22!G$115</f>
        <v>0</v>
      </c>
      <c r="H32" s="2">
        <f>[1]Sheet22!H$115</f>
        <v>0</v>
      </c>
      <c r="I32" s="2">
        <f>[1]Sheet22!I$115</f>
        <v>0</v>
      </c>
      <c r="J32" s="2">
        <f>[1]Sheet22!J$115</f>
        <v>0</v>
      </c>
      <c r="K32" s="2">
        <f>[1]Sheet22!K$115</f>
        <v>0</v>
      </c>
      <c r="L32" s="2">
        <f>[1]Sheet22!L$115</f>
        <v>0</v>
      </c>
      <c r="M32" s="2">
        <f>[1]Sheet22!M$115</f>
        <v>0</v>
      </c>
      <c r="N32" s="2">
        <f>[1]Sheet22!N$115</f>
        <v>0</v>
      </c>
      <c r="O32" s="2">
        <f>[1]Sheet22!O$115</f>
        <v>0</v>
      </c>
      <c r="P32" s="2">
        <f>[1]Sheet22!P$115</f>
        <v>0</v>
      </c>
      <c r="Q32" s="2">
        <f>[1]Sheet22!Q$115</f>
        <v>0</v>
      </c>
      <c r="R32" s="2">
        <f>[1]Sheet22!R$115</f>
        <v>0</v>
      </c>
      <c r="S32" s="2">
        <f>[1]Sheet22!S$115</f>
        <v>0</v>
      </c>
      <c r="T32" s="1">
        <v>0</v>
      </c>
      <c r="U32" s="1">
        <v>0</v>
      </c>
      <c r="Y32" t="str">
        <f>SUBSTITUTE(AA32,"t1","t"&amp;AB32)</f>
        <v>Sheet22!U$115</v>
      </c>
      <c r="AA32" t="s">
        <v>2</v>
      </c>
      <c r="AB32">
        <v>22</v>
      </c>
    </row>
    <row r="33" spans="2:25" ht="23.1" customHeight="1">
      <c r="B33" s="5"/>
      <c r="C33" s="4" t="s">
        <v>1</v>
      </c>
      <c r="D33" s="2">
        <f>SUM(D22:D32)</f>
        <v>4328882.0133272707</v>
      </c>
      <c r="E33" s="2">
        <f>SUM(E22:E32)</f>
        <v>4744874.4851118056</v>
      </c>
      <c r="F33" s="2">
        <f>SUM(F22:F32)</f>
        <v>256744</v>
      </c>
      <c r="G33" s="2">
        <f>SUM(G22:G32)</f>
        <v>298646</v>
      </c>
      <c r="H33" s="2">
        <f>SUM(H22:H32)</f>
        <v>142127</v>
      </c>
      <c r="I33" s="2">
        <f>SUM(I22:I32)</f>
        <v>450018</v>
      </c>
      <c r="J33" s="2">
        <f>SUM(J22:J32)</f>
        <v>4727753.0133272698</v>
      </c>
      <c r="K33" s="2">
        <f>SUM(K22:K32)</f>
        <v>5493538.4851118056</v>
      </c>
      <c r="L33" s="2">
        <f>SUM(L22:L32)</f>
        <v>-2185.1999999999998</v>
      </c>
      <c r="M33" s="2">
        <f>SUM(M22:M32)</f>
        <v>0</v>
      </c>
      <c r="N33" s="2">
        <f>SUM(N22:N32)</f>
        <v>2523157.2000000002</v>
      </c>
      <c r="O33" s="2">
        <f>SUM(O22:O32)</f>
        <v>3038938.509229125</v>
      </c>
      <c r="P33" s="2">
        <f>SUM(P22:P32)</f>
        <v>2520972</v>
      </c>
      <c r="Q33" s="2">
        <f>SUM(Q22:Q32)</f>
        <v>3038938.509229125</v>
      </c>
      <c r="R33" s="2">
        <f>SUM(R22:R32)</f>
        <v>2206781.0133272703</v>
      </c>
      <c r="S33" s="2">
        <f>SUM(S22:S32)</f>
        <v>2454599.9758826806</v>
      </c>
      <c r="T33" s="1">
        <f>R33/J33</f>
        <v>0.46677163699255836</v>
      </c>
      <c r="U33" s="1">
        <f>S33/K33</f>
        <v>0.44681583328030949</v>
      </c>
      <c r="Y33" t="str">
        <f>SUBSTITUTE(AA33,"t1","t"&amp;AB33)</f>
        <v/>
      </c>
    </row>
    <row r="34" spans="2:25">
      <c r="B34" s="3" t="s">
        <v>0</v>
      </c>
      <c r="C34" s="3"/>
      <c r="D34" s="2">
        <f>D33+D21</f>
        <v>14513080.274327271</v>
      </c>
      <c r="E34" s="2">
        <f>E33+E21</f>
        <v>14498863.949111804</v>
      </c>
      <c r="F34" s="2">
        <f>F33+F21</f>
        <v>256744</v>
      </c>
      <c r="G34" s="2">
        <f>G33+G21</f>
        <v>298646</v>
      </c>
      <c r="H34" s="2">
        <f>H33+H21</f>
        <v>196907</v>
      </c>
      <c r="I34" s="2">
        <f>I33+I21</f>
        <v>603069</v>
      </c>
      <c r="J34" s="2">
        <f>J33+J21</f>
        <v>14966731.274327271</v>
      </c>
      <c r="K34" s="2">
        <f>K33+K21</f>
        <v>15400578.949111804</v>
      </c>
      <c r="L34" s="2">
        <f>L33+L21</f>
        <v>748802.8</v>
      </c>
      <c r="M34" s="2">
        <f>M33+M21</f>
        <v>602011</v>
      </c>
      <c r="N34" s="2">
        <f>N33+N21</f>
        <v>11040307.826000001</v>
      </c>
      <c r="O34" s="2">
        <f>O33+O21</f>
        <v>11493953.768229125</v>
      </c>
      <c r="P34" s="2">
        <f>P33+P21</f>
        <v>11789110.626</v>
      </c>
      <c r="Q34" s="2">
        <f>Q33+Q21</f>
        <v>12095964.768229125</v>
      </c>
      <c r="R34" s="2">
        <f>R33+R21</f>
        <v>3177620.6483272705</v>
      </c>
      <c r="S34" s="2">
        <f>S33+S21</f>
        <v>3304614.1808826807</v>
      </c>
      <c r="T34" s="1">
        <f>R34/J34</f>
        <v>0.21231226712661741</v>
      </c>
      <c r="U34" s="1">
        <f>S34/K34</f>
        <v>0.21457726958201576</v>
      </c>
    </row>
  </sheetData>
  <mergeCells count="15">
    <mergeCell ref="L6:M6"/>
    <mergeCell ref="N6:O6"/>
    <mergeCell ref="P6:Q6"/>
    <mergeCell ref="R6:S6"/>
    <mergeCell ref="T6:U6"/>
    <mergeCell ref="B8:B21"/>
    <mergeCell ref="B22:B33"/>
    <mergeCell ref="B34:C34"/>
    <mergeCell ref="B4:U4"/>
    <mergeCell ref="B5:U5"/>
    <mergeCell ref="B6:C7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2015-05-17T15:57:01Z</dcterms:created>
  <dcterms:modified xsi:type="dcterms:W3CDTF">2015-05-17T15:57:10Z</dcterms:modified>
</cp:coreProperties>
</file>