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F12"/>
  <c r="G12"/>
  <c r="H12"/>
  <c r="I12"/>
  <c r="J12"/>
  <c r="K12"/>
  <c r="L12"/>
  <c r="M12"/>
  <c r="N12"/>
  <c r="O12"/>
  <c r="P12"/>
  <c r="Q12"/>
  <c r="R12"/>
  <c r="S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<sst xmlns="http://schemas.openxmlformats.org/spreadsheetml/2006/main" count="62" uniqueCount="42">
  <si>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</si>
  <si>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</si>
  <si>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Sheet1!U$129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</si>
  <si>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</si>
  <si>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</si>
  <si>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</si>
  <si>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</si>
  <si>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</si>
  <si>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</si>
  <si>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</si>
  <si>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</si>
  <si>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</si>
  <si>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</si>
  <si>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</si>
  <si>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</si>
  <si>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</si>
  <si>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</si>
  <si>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</si>
  <si>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</si>
  <si>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</si>
  <si>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</si>
  <si>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</si>
  <si>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</si>
  <si>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</si>
  <si>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</si>
  <si>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</si>
  <si>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</si>
  <si>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</si>
  <si>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</si>
  <si>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</si>
  <si>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</si>
  <si>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</si>
  <si>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</si>
  <si>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</si>
  <si>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</si>
  <si>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</si>
  <si>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</si>
  <si>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</si>
  <si>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</si>
  <si>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اسم الشركة company name </t>
  </si>
  <si>
    <t>Table (16):Written Premiums and Retention Ratio for  2013-2014  (Motors) In Omani Rial</t>
  </si>
  <si>
    <t>جدول رقم (16): الأقساط المكتتبة ومعدل الاحتفاظ  لعامي 2013-2014م 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</si>
</sst>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9" fontId="2" fillId="0" borderId="1" xfId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3" fontId="2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1" xfId="4" applyNumberFormat="1" applyFont="1" applyFill="1" applyBorder="1" applyAlignment="1">
      <alignment horizontal="center" vertical="center" wrapText="1" readingOrder="1"/>
    </xf>
    <xf numFmtId="164" fontId="8" fillId="0" borderId="1" xfId="4" applyNumberFormat="1" applyFont="1" applyFill="1" applyBorder="1" applyAlignment="1">
      <alignment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29">
          <cell r="D129">
            <v>21993556</v>
          </cell>
          <cell r="E129">
            <v>24840401</v>
          </cell>
          <cell r="F129">
            <v>570184</v>
          </cell>
          <cell r="G129">
            <v>559555</v>
          </cell>
          <cell r="H129">
            <v>0</v>
          </cell>
          <cell r="I129">
            <v>0</v>
          </cell>
          <cell r="J129">
            <v>22563740</v>
          </cell>
          <cell r="K129">
            <v>25399956</v>
          </cell>
          <cell r="L129">
            <v>0</v>
          </cell>
          <cell r="M129">
            <v>0</v>
          </cell>
          <cell r="N129">
            <v>64000</v>
          </cell>
          <cell r="O129">
            <v>260594</v>
          </cell>
          <cell r="P129">
            <v>64000</v>
          </cell>
          <cell r="Q129">
            <v>260594</v>
          </cell>
          <cell r="R129">
            <v>22499740</v>
          </cell>
          <cell r="S129">
            <v>25139362</v>
          </cell>
        </row>
      </sheetData>
      <sheetData sheetId="2">
        <row r="129">
          <cell r="D129">
            <v>18481710</v>
          </cell>
          <cell r="E129">
            <v>19828079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18481710</v>
          </cell>
          <cell r="K129">
            <v>19828079</v>
          </cell>
          <cell r="M129">
            <v>0</v>
          </cell>
          <cell r="N129">
            <v>2680355</v>
          </cell>
          <cell r="O129">
            <v>2503411</v>
          </cell>
          <cell r="P129">
            <v>2680355</v>
          </cell>
          <cell r="Q129">
            <v>2503411</v>
          </cell>
          <cell r="R129">
            <v>15801355</v>
          </cell>
          <cell r="S129">
            <v>17324668</v>
          </cell>
        </row>
      </sheetData>
      <sheetData sheetId="3">
        <row r="129">
          <cell r="D129">
            <v>26672458</v>
          </cell>
          <cell r="E129">
            <v>30275426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26672458</v>
          </cell>
          <cell r="K129">
            <v>30275426</v>
          </cell>
          <cell r="L129">
            <v>0</v>
          </cell>
          <cell r="M129">
            <v>0</v>
          </cell>
          <cell r="N129">
            <v>7357059</v>
          </cell>
          <cell r="O129">
            <v>7914271</v>
          </cell>
          <cell r="P129">
            <v>7357059</v>
          </cell>
          <cell r="Q129">
            <v>7914271</v>
          </cell>
          <cell r="R129">
            <v>19315399</v>
          </cell>
          <cell r="S129">
            <v>22361155</v>
          </cell>
        </row>
      </sheetData>
      <sheetData sheetId="4">
        <row r="129">
          <cell r="D129">
            <v>2993072</v>
          </cell>
          <cell r="E129">
            <v>5027609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2993072</v>
          </cell>
          <cell r="K129">
            <v>5027609</v>
          </cell>
          <cell r="L129">
            <v>0</v>
          </cell>
          <cell r="M129">
            <v>0</v>
          </cell>
          <cell r="N129">
            <v>1580398</v>
          </cell>
          <cell r="O129">
            <v>2657467</v>
          </cell>
          <cell r="P129">
            <v>1580398</v>
          </cell>
          <cell r="Q129">
            <v>2657467</v>
          </cell>
          <cell r="R129">
            <v>1412674</v>
          </cell>
          <cell r="S129">
            <v>2370142</v>
          </cell>
        </row>
      </sheetData>
      <sheetData sheetId="5"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</sheetData>
      <sheetData sheetId="6">
        <row r="129">
          <cell r="D129">
            <v>7959048</v>
          </cell>
          <cell r="E129">
            <v>8053551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7959048</v>
          </cell>
          <cell r="K129">
            <v>8053551</v>
          </cell>
          <cell r="L129">
            <v>0</v>
          </cell>
          <cell r="M129">
            <v>0</v>
          </cell>
          <cell r="N129">
            <v>312609</v>
          </cell>
          <cell r="O129">
            <v>253097</v>
          </cell>
          <cell r="P129">
            <v>312609</v>
          </cell>
          <cell r="Q129">
            <v>253097</v>
          </cell>
          <cell r="R129">
            <v>7646439</v>
          </cell>
          <cell r="S129">
            <v>7800454</v>
          </cell>
        </row>
      </sheetData>
      <sheetData sheetId="7">
        <row r="129">
          <cell r="D129">
            <v>5226130</v>
          </cell>
          <cell r="E129">
            <v>6264653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5226130</v>
          </cell>
          <cell r="K129">
            <v>6264653</v>
          </cell>
          <cell r="L129">
            <v>0</v>
          </cell>
          <cell r="M129">
            <v>0</v>
          </cell>
          <cell r="N129">
            <v>2213269</v>
          </cell>
          <cell r="O129">
            <v>2739901</v>
          </cell>
          <cell r="P129">
            <v>2213269</v>
          </cell>
          <cell r="Q129">
            <v>2739901</v>
          </cell>
          <cell r="R129">
            <v>3012861</v>
          </cell>
          <cell r="S129">
            <v>3524752</v>
          </cell>
        </row>
      </sheetData>
      <sheetData sheetId="8">
        <row r="129">
          <cell r="D129">
            <v>4956522.0730000008</v>
          </cell>
          <cell r="E129">
            <v>3854047.2409999995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4956522.0730000008</v>
          </cell>
          <cell r="K129">
            <v>3854047.2409999995</v>
          </cell>
          <cell r="L129">
            <v>592176.42900000035</v>
          </cell>
          <cell r="M129">
            <v>613994.35999999929</v>
          </cell>
          <cell r="N129">
            <v>184778.00000000009</v>
          </cell>
          <cell r="O129">
            <v>178004.60000000003</v>
          </cell>
          <cell r="P129">
            <v>776954.42900000047</v>
          </cell>
          <cell r="Q129">
            <v>791998.95999999926</v>
          </cell>
          <cell r="R129">
            <v>4179567.6440000003</v>
          </cell>
          <cell r="S129">
            <v>3062048.2810000004</v>
          </cell>
        </row>
      </sheetData>
      <sheetData sheetId="9">
        <row r="129">
          <cell r="D129">
            <v>4320078</v>
          </cell>
          <cell r="E129">
            <v>4617431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4320078</v>
          </cell>
          <cell r="K129">
            <v>4617431</v>
          </cell>
          <cell r="L129">
            <v>0</v>
          </cell>
          <cell r="M129">
            <v>0</v>
          </cell>
          <cell r="N129">
            <v>373272</v>
          </cell>
          <cell r="O129">
            <v>315845</v>
          </cell>
          <cell r="P129">
            <v>373272</v>
          </cell>
          <cell r="Q129">
            <v>315845</v>
          </cell>
          <cell r="R129">
            <v>3946806</v>
          </cell>
          <cell r="S129">
            <v>4301586</v>
          </cell>
        </row>
      </sheetData>
      <sheetData sheetId="10">
        <row r="129">
          <cell r="D129">
            <v>7264054</v>
          </cell>
          <cell r="E129">
            <v>10067690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7264054</v>
          </cell>
          <cell r="K129">
            <v>10067690</v>
          </cell>
          <cell r="L129">
            <v>-38</v>
          </cell>
          <cell r="M129">
            <v>0</v>
          </cell>
          <cell r="N129">
            <v>211159</v>
          </cell>
          <cell r="O129">
            <v>372142</v>
          </cell>
          <cell r="P129">
            <v>211121</v>
          </cell>
          <cell r="Q129">
            <v>372142</v>
          </cell>
          <cell r="R129">
            <v>7052933</v>
          </cell>
          <cell r="S129">
            <v>9695548</v>
          </cell>
        </row>
      </sheetData>
      <sheetData sheetId="11">
        <row r="129">
          <cell r="D129">
            <v>0</v>
          </cell>
          <cell r="E129">
            <v>187097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187097</v>
          </cell>
          <cell r="L129">
            <v>0</v>
          </cell>
          <cell r="M129">
            <v>0</v>
          </cell>
          <cell r="N129">
            <v>0</v>
          </cell>
          <cell r="O129">
            <v>152897</v>
          </cell>
          <cell r="P129">
            <v>0</v>
          </cell>
          <cell r="Q129">
            <v>152897</v>
          </cell>
          <cell r="R129">
            <v>0</v>
          </cell>
          <cell r="S129">
            <v>34200</v>
          </cell>
        </row>
      </sheetData>
      <sheetData sheetId="12">
        <row r="129">
          <cell r="D129">
            <v>7975812</v>
          </cell>
          <cell r="E129">
            <v>7822618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7975812</v>
          </cell>
          <cell r="K129">
            <v>7822618</v>
          </cell>
          <cell r="L129">
            <v>0</v>
          </cell>
          <cell r="M129">
            <v>0</v>
          </cell>
          <cell r="N129">
            <v>660207</v>
          </cell>
          <cell r="O129">
            <v>562292</v>
          </cell>
          <cell r="P129">
            <v>660207</v>
          </cell>
          <cell r="Q129">
            <v>562292</v>
          </cell>
          <cell r="R129">
            <v>7315605</v>
          </cell>
          <cell r="S129">
            <v>7260326</v>
          </cell>
        </row>
      </sheetData>
      <sheetData sheetId="13">
        <row r="129">
          <cell r="D129">
            <v>923457</v>
          </cell>
          <cell r="E129">
            <v>963578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923457</v>
          </cell>
          <cell r="K129">
            <v>963578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923457</v>
          </cell>
          <cell r="S129">
            <v>963578</v>
          </cell>
        </row>
      </sheetData>
      <sheetData sheetId="14">
        <row r="129">
          <cell r="D129">
            <v>1161614</v>
          </cell>
          <cell r="E129">
            <v>1346338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1161614</v>
          </cell>
          <cell r="K129">
            <v>1346338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1161614</v>
          </cell>
          <cell r="S129">
            <v>1346338</v>
          </cell>
        </row>
      </sheetData>
      <sheetData sheetId="15">
        <row r="129">
          <cell r="D129">
            <v>11055820</v>
          </cell>
          <cell r="E129">
            <v>11120891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11055820</v>
          </cell>
          <cell r="K129">
            <v>11120891</v>
          </cell>
          <cell r="L129">
            <v>0</v>
          </cell>
          <cell r="M129">
            <v>0</v>
          </cell>
          <cell r="N129">
            <v>138774</v>
          </cell>
          <cell r="O129">
            <v>134124</v>
          </cell>
          <cell r="P129">
            <v>138774</v>
          </cell>
          <cell r="Q129">
            <v>134124</v>
          </cell>
          <cell r="R129">
            <v>10917046</v>
          </cell>
          <cell r="S129">
            <v>10986767</v>
          </cell>
        </row>
      </sheetData>
      <sheetData sheetId="16">
        <row r="129">
          <cell r="D129">
            <v>17476543</v>
          </cell>
          <cell r="E129">
            <v>18118083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17476543</v>
          </cell>
          <cell r="K129">
            <v>18118083</v>
          </cell>
          <cell r="L129">
            <v>0</v>
          </cell>
          <cell r="M129">
            <v>0</v>
          </cell>
          <cell r="N129">
            <v>364746</v>
          </cell>
          <cell r="O129">
            <v>575480</v>
          </cell>
          <cell r="P129">
            <v>364746</v>
          </cell>
          <cell r="Q129">
            <v>575480</v>
          </cell>
          <cell r="R129">
            <v>17111797</v>
          </cell>
          <cell r="S129">
            <v>17542603</v>
          </cell>
        </row>
      </sheetData>
      <sheetData sheetId="17"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</sheetData>
      <sheetData sheetId="18">
        <row r="129">
          <cell r="D129">
            <v>1908547</v>
          </cell>
          <cell r="E129">
            <v>2960761</v>
          </cell>
          <cell r="F129">
            <v>54</v>
          </cell>
          <cell r="G129">
            <v>0</v>
          </cell>
          <cell r="H129">
            <v>0</v>
          </cell>
          <cell r="I129">
            <v>0</v>
          </cell>
          <cell r="J129">
            <v>1908601</v>
          </cell>
          <cell r="K129">
            <v>2960761</v>
          </cell>
          <cell r="L129">
            <v>0</v>
          </cell>
          <cell r="M129">
            <v>0</v>
          </cell>
          <cell r="N129">
            <v>267980</v>
          </cell>
          <cell r="O129">
            <v>399462</v>
          </cell>
          <cell r="P129">
            <v>267980</v>
          </cell>
          <cell r="Q129">
            <v>399462</v>
          </cell>
          <cell r="R129">
            <v>1640621</v>
          </cell>
          <cell r="S129">
            <v>2561299</v>
          </cell>
        </row>
      </sheetData>
      <sheetData sheetId="19">
        <row r="129">
          <cell r="D129">
            <v>1278432</v>
          </cell>
          <cell r="E129">
            <v>500863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1278432</v>
          </cell>
          <cell r="K129">
            <v>500863</v>
          </cell>
          <cell r="L129">
            <v>0</v>
          </cell>
          <cell r="M129">
            <v>0</v>
          </cell>
          <cell r="N129">
            <v>0</v>
          </cell>
          <cell r="O129">
            <v>15476</v>
          </cell>
          <cell r="P129">
            <v>0</v>
          </cell>
          <cell r="Q129">
            <v>15476</v>
          </cell>
          <cell r="R129">
            <v>1278432</v>
          </cell>
          <cell r="S129">
            <v>485387</v>
          </cell>
        </row>
      </sheetData>
      <sheetData sheetId="20">
        <row r="129">
          <cell r="D129">
            <v>4133148.715718112</v>
          </cell>
          <cell r="E129">
            <v>2098426.9296516464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4133148.715718112</v>
          </cell>
          <cell r="K129">
            <v>2098426.9296516464</v>
          </cell>
          <cell r="L129">
            <v>0</v>
          </cell>
          <cell r="M129">
            <v>0</v>
          </cell>
          <cell r="N129">
            <v>2148649</v>
          </cell>
          <cell r="O129">
            <v>1165194.3280869836</v>
          </cell>
          <cell r="P129">
            <v>2148649</v>
          </cell>
          <cell r="Q129">
            <v>1165194.3280869836</v>
          </cell>
          <cell r="R129">
            <v>1984499.7157181122</v>
          </cell>
          <cell r="S129">
            <v>933232.60156466265</v>
          </cell>
        </row>
      </sheetData>
      <sheetData sheetId="21">
        <row r="129">
          <cell r="D129">
            <v>1648737.767</v>
          </cell>
          <cell r="E129">
            <v>1110516.7220000001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1648737.767</v>
          </cell>
          <cell r="K129">
            <v>1110516.7220000001</v>
          </cell>
          <cell r="L129">
            <v>0</v>
          </cell>
          <cell r="M129">
            <v>0</v>
          </cell>
          <cell r="N129">
            <v>539886.723</v>
          </cell>
          <cell r="O129">
            <v>395574</v>
          </cell>
          <cell r="P129">
            <v>539886.723</v>
          </cell>
          <cell r="Q129">
            <v>395574</v>
          </cell>
          <cell r="R129">
            <v>1108851.044</v>
          </cell>
          <cell r="S129">
            <v>714942.72200000007</v>
          </cell>
        </row>
      </sheetData>
      <sheetData sheetId="22"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E16" workbookViewId="0">
      <selection activeCell="U33" sqref="U33"/>
    </sheetView>
  </sheetViews>
  <sheetFormatPr defaultRowHeight="15"/>
  <cols>
    <col min="4" max="5" width="11.140625" bestFit="1" customWidth="1"/>
    <col min="10" max="11" width="11.140625" bestFit="1" customWidth="1"/>
    <col min="14" max="17" width="10.140625" bestFit="1" customWidth="1"/>
    <col min="18" max="19" width="11.140625" bestFit="1" customWidth="1"/>
  </cols>
  <sheetData>
    <row r="4" spans="1:28">
      <c r="B4" s="23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</row>
    <row r="5" spans="1:28">
      <c r="B5" s="23" t="s">
        <v>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</row>
    <row r="6" spans="1:28">
      <c r="B6" s="17" t="s">
        <v>39</v>
      </c>
      <c r="C6" s="17"/>
      <c r="D6" s="19" t="s">
        <v>38</v>
      </c>
      <c r="E6" s="19"/>
      <c r="F6" s="19" t="s">
        <v>37</v>
      </c>
      <c r="G6" s="19"/>
      <c r="H6" s="19" t="s">
        <v>36</v>
      </c>
      <c r="I6" s="19"/>
      <c r="J6" s="19" t="s">
        <v>35</v>
      </c>
      <c r="K6" s="19"/>
      <c r="L6" s="19" t="s">
        <v>34</v>
      </c>
      <c r="M6" s="19"/>
      <c r="N6" s="19" t="s">
        <v>33</v>
      </c>
      <c r="O6" s="19"/>
      <c r="P6" s="19" t="s">
        <v>32</v>
      </c>
      <c r="Q6" s="20"/>
      <c r="R6" s="19" t="s">
        <v>31</v>
      </c>
      <c r="S6" s="19"/>
      <c r="T6" s="18" t="s">
        <v>30</v>
      </c>
      <c r="U6" s="18"/>
    </row>
    <row r="7" spans="1:28">
      <c r="B7" s="17"/>
      <c r="C7" s="17"/>
      <c r="D7" s="16">
        <v>2013</v>
      </c>
      <c r="E7" s="16">
        <v>2014</v>
      </c>
      <c r="F7" s="16">
        <v>2013</v>
      </c>
      <c r="G7" s="16">
        <v>2014</v>
      </c>
      <c r="H7" s="16">
        <v>2013</v>
      </c>
      <c r="I7" s="16">
        <v>2014</v>
      </c>
      <c r="J7" s="16">
        <v>2013</v>
      </c>
      <c r="K7" s="16">
        <v>2014</v>
      </c>
      <c r="L7" s="16">
        <v>2013</v>
      </c>
      <c r="M7" s="16">
        <v>2014</v>
      </c>
      <c r="N7" s="16">
        <v>2013</v>
      </c>
      <c r="O7" s="16">
        <v>2014</v>
      </c>
      <c r="P7" s="16">
        <v>2013</v>
      </c>
      <c r="Q7" s="16">
        <v>2014</v>
      </c>
      <c r="R7" s="16">
        <v>2013</v>
      </c>
      <c r="S7" s="16">
        <v>2014</v>
      </c>
      <c r="T7" s="16">
        <v>2013</v>
      </c>
      <c r="U7" s="16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5">
        <f>[1]Sheet1!D$129</f>
        <v>21993556</v>
      </c>
      <c r="E8" s="15">
        <f>[1]Sheet1!E$129</f>
        <v>24840401</v>
      </c>
      <c r="F8" s="15">
        <f>[1]Sheet1!F$129</f>
        <v>570184</v>
      </c>
      <c r="G8" s="15">
        <f>[1]Sheet1!G$129</f>
        <v>559555</v>
      </c>
      <c r="H8" s="15">
        <f>[1]Sheet1!H$129</f>
        <v>0</v>
      </c>
      <c r="I8" s="15">
        <f>[1]Sheet1!I$129</f>
        <v>0</v>
      </c>
      <c r="J8" s="15">
        <f>[1]Sheet1!J$129</f>
        <v>22563740</v>
      </c>
      <c r="K8" s="15">
        <f>[1]Sheet1!K$129</f>
        <v>25399956</v>
      </c>
      <c r="L8" s="15">
        <f>[1]Sheet1!L$129</f>
        <v>0</v>
      </c>
      <c r="M8" s="15">
        <f>[1]Sheet1!M$129</f>
        <v>0</v>
      </c>
      <c r="N8" s="15">
        <f>[1]Sheet1!N$129</f>
        <v>64000</v>
      </c>
      <c r="O8" s="15">
        <f>[1]Sheet1!O$129</f>
        <v>260594</v>
      </c>
      <c r="P8" s="15">
        <f>[1]Sheet1!P$129</f>
        <v>64000</v>
      </c>
      <c r="Q8" s="15">
        <f>[1]Sheet1!Q$129</f>
        <v>260594</v>
      </c>
      <c r="R8" s="15">
        <f>[1]Sheet1!R$129</f>
        <v>22499740</v>
      </c>
      <c r="S8" s="15">
        <f>[1]Sheet1!S$129</f>
        <v>25139362</v>
      </c>
      <c r="T8" s="1">
        <f>R8/J8</f>
        <v>0.99716359078769745</v>
      </c>
      <c r="U8" s="1">
        <f>S8/K8</f>
        <v>0.98974037592821029</v>
      </c>
    </row>
    <row r="9" spans="1:28" ht="23.1" customHeight="1">
      <c r="A9" s="7">
        <v>2</v>
      </c>
      <c r="B9" s="10"/>
      <c r="C9" s="4" t="s">
        <v>27</v>
      </c>
      <c r="D9" s="2">
        <f>[1]Sheet2!D$129</f>
        <v>18481710</v>
      </c>
      <c r="E9" s="2">
        <f>[1]Sheet2!E$129</f>
        <v>19828079</v>
      </c>
      <c r="F9" s="2">
        <f>[1]Sheet2!F$129</f>
        <v>0</v>
      </c>
      <c r="G9" s="2">
        <f>[1]Sheet2!G$129</f>
        <v>0</v>
      </c>
      <c r="H9" s="2">
        <f>[1]Sheet2!H$129</f>
        <v>0</v>
      </c>
      <c r="I9" s="2">
        <f>[1]Sheet2!I$129</f>
        <v>0</v>
      </c>
      <c r="J9" s="2">
        <f>[1]Sheet2!J$129</f>
        <v>18481710</v>
      </c>
      <c r="K9" s="2">
        <f>[1]Sheet2!K$129</f>
        <v>19828079</v>
      </c>
      <c r="L9" s="2">
        <f>[1]Sheet2!L$129</f>
        <v>0</v>
      </c>
      <c r="M9" s="2">
        <f>[1]Sheet2!M$129</f>
        <v>0</v>
      </c>
      <c r="N9" s="2">
        <f>[1]Sheet2!N$129</f>
        <v>2680355</v>
      </c>
      <c r="O9" s="2">
        <f>[1]Sheet2!O$129</f>
        <v>2503411</v>
      </c>
      <c r="P9" s="2">
        <f>[1]Sheet2!P$129</f>
        <v>2680355</v>
      </c>
      <c r="Q9" s="2">
        <f>[1]Sheet2!Q$129</f>
        <v>2503411</v>
      </c>
      <c r="R9" s="2">
        <f>[1]Sheet2!R$129</f>
        <v>15801355</v>
      </c>
      <c r="S9" s="2">
        <f>[1]Sheet2!S$129</f>
        <v>17324668</v>
      </c>
      <c r="T9" s="1">
        <f>R9/J9</f>
        <v>0.85497256476808692</v>
      </c>
      <c r="U9" s="1">
        <f>S9/K9</f>
        <v>0.87374414838673986</v>
      </c>
      <c r="Y9" t="str">
        <f>SUBSTITUTE(AA9,"t1","t"&amp;AB9)</f>
        <v>Sheet2!U$129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[1]Sheet3!D$129</f>
        <v>26672458</v>
      </c>
      <c r="E10" s="2">
        <f>[1]Sheet3!E$129</f>
        <v>30275426</v>
      </c>
      <c r="F10" s="2">
        <f>[1]Sheet3!F$129</f>
        <v>0</v>
      </c>
      <c r="G10" s="2">
        <f>[1]Sheet3!G$129</f>
        <v>0</v>
      </c>
      <c r="H10" s="2">
        <f>[1]Sheet3!H$129</f>
        <v>0</v>
      </c>
      <c r="I10" s="2">
        <f>[1]Sheet3!I$129</f>
        <v>0</v>
      </c>
      <c r="J10" s="2">
        <f>[1]Sheet3!J$129</f>
        <v>26672458</v>
      </c>
      <c r="K10" s="2">
        <f>[1]Sheet3!K$129</f>
        <v>30275426</v>
      </c>
      <c r="L10" s="2">
        <f>[1]Sheet3!L$129</f>
        <v>0</v>
      </c>
      <c r="M10" s="2">
        <f>[1]Sheet3!M$129</f>
        <v>0</v>
      </c>
      <c r="N10" s="2">
        <f>[1]Sheet3!N$129</f>
        <v>7357059</v>
      </c>
      <c r="O10" s="2">
        <f>[1]Sheet3!O$129</f>
        <v>7914271</v>
      </c>
      <c r="P10" s="2">
        <f>[1]Sheet3!P$129</f>
        <v>7357059</v>
      </c>
      <c r="Q10" s="2">
        <f>[1]Sheet3!Q$129</f>
        <v>7914271</v>
      </c>
      <c r="R10" s="2">
        <f>[1]Sheet3!R$129</f>
        <v>19315399</v>
      </c>
      <c r="S10" s="2">
        <f>[1]Sheet3!S$129</f>
        <v>22361155</v>
      </c>
      <c r="T10" s="1">
        <f>R10/J10</f>
        <v>0.72417019083880463</v>
      </c>
      <c r="U10" s="1">
        <f>S10/K10</f>
        <v>0.73859092849758745</v>
      </c>
      <c r="Y10" t="str">
        <f>SUBSTITUTE(AA10,"t1","t"&amp;AB10)</f>
        <v>Sheet3!U$129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[1]Sheet4!D$129</f>
        <v>2993072</v>
      </c>
      <c r="E11" s="2">
        <f>[1]Sheet4!E$129</f>
        <v>5027609</v>
      </c>
      <c r="F11" s="2">
        <f>[1]Sheet4!F$129</f>
        <v>0</v>
      </c>
      <c r="G11" s="2">
        <f>[1]Sheet4!G$129</f>
        <v>0</v>
      </c>
      <c r="H11" s="2">
        <f>[1]Sheet4!H$129</f>
        <v>0</v>
      </c>
      <c r="I11" s="2">
        <f>[1]Sheet4!I$129</f>
        <v>0</v>
      </c>
      <c r="J11" s="2">
        <f>[1]Sheet4!J$129</f>
        <v>2993072</v>
      </c>
      <c r="K11" s="2">
        <f>[1]Sheet4!K$129</f>
        <v>5027609</v>
      </c>
      <c r="L11" s="2">
        <f>[1]Sheet4!L$129</f>
        <v>0</v>
      </c>
      <c r="M11" s="2">
        <f>[1]Sheet4!M$129</f>
        <v>0</v>
      </c>
      <c r="N11" s="2">
        <f>[1]Sheet4!N$129</f>
        <v>1580398</v>
      </c>
      <c r="O11" s="2">
        <f>[1]Sheet4!O$129</f>
        <v>2657467</v>
      </c>
      <c r="P11" s="2">
        <f>[1]Sheet4!P$129</f>
        <v>1580398</v>
      </c>
      <c r="Q11" s="2">
        <f>[1]Sheet4!Q$129</f>
        <v>2657467</v>
      </c>
      <c r="R11" s="2">
        <f>[1]Sheet4!R$129</f>
        <v>1412674</v>
      </c>
      <c r="S11" s="2">
        <f>[1]Sheet4!S$129</f>
        <v>2370142</v>
      </c>
      <c r="T11" s="1">
        <f>R11/J11</f>
        <v>0.47198129547167594</v>
      </c>
      <c r="U11" s="1">
        <f>S11/K11</f>
        <v>0.47142528386754023</v>
      </c>
      <c r="Y11" t="str">
        <f>SUBSTITUTE(AA11,"t1","t"&amp;AB11)</f>
        <v>Sheet4!U$129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[1]Sheet5!D$129</f>
        <v>0</v>
      </c>
      <c r="E12" s="2">
        <f>[1]Sheet5!E$129</f>
        <v>0</v>
      </c>
      <c r="F12" s="2">
        <f>[1]Sheet5!F$129</f>
        <v>0</v>
      </c>
      <c r="G12" s="2">
        <f>[1]Sheet5!G$129</f>
        <v>0</v>
      </c>
      <c r="H12" s="2">
        <f>[1]Sheet5!H$129</f>
        <v>0</v>
      </c>
      <c r="I12" s="2">
        <f>[1]Sheet5!I$129</f>
        <v>0</v>
      </c>
      <c r="J12" s="2">
        <f>[1]Sheet5!J$129</f>
        <v>0</v>
      </c>
      <c r="K12" s="2">
        <f>[1]Sheet5!K$129</f>
        <v>0</v>
      </c>
      <c r="L12" s="2">
        <f>[1]Sheet5!L$129</f>
        <v>0</v>
      </c>
      <c r="M12" s="2">
        <f>[1]Sheet5!M$129</f>
        <v>0</v>
      </c>
      <c r="N12" s="2">
        <f>[1]Sheet5!N$129</f>
        <v>0</v>
      </c>
      <c r="O12" s="2">
        <f>[1]Sheet5!O$129</f>
        <v>0</v>
      </c>
      <c r="P12" s="2">
        <f>[1]Sheet5!P$129</f>
        <v>0</v>
      </c>
      <c r="Q12" s="2">
        <f>[1]Sheet5!Q$129</f>
        <v>0</v>
      </c>
      <c r="R12" s="2">
        <f>[1]Sheet5!R$129</f>
        <v>0</v>
      </c>
      <c r="S12" s="2">
        <f>[1]Sheet5!S$129</f>
        <v>0</v>
      </c>
      <c r="T12" s="1">
        <v>0</v>
      </c>
      <c r="U12" s="1">
        <v>0</v>
      </c>
      <c r="Y12" t="str">
        <f>SUBSTITUTE(AA12,"t1","t"&amp;AB12)</f>
        <v>Sheet5!U$129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[1]Sheet6!D$129</f>
        <v>7959048</v>
      </c>
      <c r="E13" s="2">
        <f>[1]Sheet6!E$129</f>
        <v>8053551</v>
      </c>
      <c r="F13" s="2">
        <f>[1]Sheet6!F$129</f>
        <v>0</v>
      </c>
      <c r="G13" s="2">
        <f>[1]Sheet6!G$129</f>
        <v>0</v>
      </c>
      <c r="H13" s="2">
        <f>[1]Sheet6!H$129</f>
        <v>0</v>
      </c>
      <c r="I13" s="2">
        <f>[1]Sheet6!I$129</f>
        <v>0</v>
      </c>
      <c r="J13" s="2">
        <f>[1]Sheet6!J$129</f>
        <v>7959048</v>
      </c>
      <c r="K13" s="2">
        <f>[1]Sheet6!K$129</f>
        <v>8053551</v>
      </c>
      <c r="L13" s="2">
        <f>[1]Sheet6!L$129</f>
        <v>0</v>
      </c>
      <c r="M13" s="2">
        <f>[1]Sheet6!M$129</f>
        <v>0</v>
      </c>
      <c r="N13" s="2">
        <f>[1]Sheet6!N$129</f>
        <v>312609</v>
      </c>
      <c r="O13" s="2">
        <f>[1]Sheet6!O$129</f>
        <v>253097</v>
      </c>
      <c r="P13" s="2">
        <f>[1]Sheet6!P$129</f>
        <v>312609</v>
      </c>
      <c r="Q13" s="2">
        <f>[1]Sheet6!Q$129</f>
        <v>253097</v>
      </c>
      <c r="R13" s="2">
        <f>[1]Sheet6!R$129</f>
        <v>7646439</v>
      </c>
      <c r="S13" s="2">
        <f>[1]Sheet6!S$129</f>
        <v>7800454</v>
      </c>
      <c r="T13" s="1">
        <f>R13/J13</f>
        <v>0.96072281509044799</v>
      </c>
      <c r="U13" s="1">
        <f>S13/K13</f>
        <v>0.9685732417911056</v>
      </c>
      <c r="Y13" t="str">
        <f>SUBSTITUTE(AA13,"t1","t"&amp;AB13)</f>
        <v>Sheet6!U$129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[1]Sheet7!D$129</f>
        <v>5226130</v>
      </c>
      <c r="E14" s="2">
        <f>[1]Sheet7!E$129</f>
        <v>6264653</v>
      </c>
      <c r="F14" s="2">
        <f>[1]Sheet7!F$129</f>
        <v>0</v>
      </c>
      <c r="G14" s="2">
        <f>[1]Sheet7!G$129</f>
        <v>0</v>
      </c>
      <c r="H14" s="2">
        <f>[1]Sheet7!H$129</f>
        <v>0</v>
      </c>
      <c r="I14" s="2">
        <f>[1]Sheet7!I$129</f>
        <v>0</v>
      </c>
      <c r="J14" s="2">
        <f>[1]Sheet7!J$129</f>
        <v>5226130</v>
      </c>
      <c r="K14" s="2">
        <f>[1]Sheet7!K$129</f>
        <v>6264653</v>
      </c>
      <c r="L14" s="2">
        <f>[1]Sheet7!L$129</f>
        <v>0</v>
      </c>
      <c r="M14" s="2">
        <f>[1]Sheet7!M$129</f>
        <v>0</v>
      </c>
      <c r="N14" s="2">
        <f>[1]Sheet7!N$129</f>
        <v>2213269</v>
      </c>
      <c r="O14" s="2">
        <f>[1]Sheet7!O$129</f>
        <v>2739901</v>
      </c>
      <c r="P14" s="2">
        <f>[1]Sheet7!P$129</f>
        <v>2213269</v>
      </c>
      <c r="Q14" s="2">
        <f>[1]Sheet7!Q$129</f>
        <v>2739901</v>
      </c>
      <c r="R14" s="2">
        <f>[1]Sheet7!R$129</f>
        <v>3012861</v>
      </c>
      <c r="S14" s="2">
        <f>[1]Sheet7!S$129</f>
        <v>3524752</v>
      </c>
      <c r="T14" s="1">
        <f>R14/J14</f>
        <v>0.5764994364855065</v>
      </c>
      <c r="U14" s="1">
        <f>S14/K14</f>
        <v>0.56264121891507801</v>
      </c>
      <c r="Y14" t="str">
        <f>SUBSTITUTE(AA14,"t1","t"&amp;AB14)</f>
        <v>Sheet7!U$129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[1]Sheet8!D$129</f>
        <v>4956522.0730000008</v>
      </c>
      <c r="E15" s="2">
        <f>[1]Sheet8!E$129</f>
        <v>3854047.2409999995</v>
      </c>
      <c r="F15" s="2">
        <f>[1]Sheet8!F$129</f>
        <v>0</v>
      </c>
      <c r="G15" s="2">
        <f>[1]Sheet8!G$129</f>
        <v>0</v>
      </c>
      <c r="H15" s="2">
        <f>[1]Sheet8!H$129</f>
        <v>0</v>
      </c>
      <c r="I15" s="2">
        <f>[1]Sheet8!I$129</f>
        <v>0</v>
      </c>
      <c r="J15" s="2">
        <f>[1]Sheet8!J$129</f>
        <v>4956522.0730000008</v>
      </c>
      <c r="K15" s="2">
        <f>[1]Sheet8!K$129</f>
        <v>3854047.2409999995</v>
      </c>
      <c r="L15" s="2">
        <f>[1]Sheet8!L$129</f>
        <v>592176.42900000035</v>
      </c>
      <c r="M15" s="2">
        <f>[1]Sheet8!M$129</f>
        <v>613994.35999999929</v>
      </c>
      <c r="N15" s="2">
        <f>[1]Sheet8!N$129</f>
        <v>184778.00000000009</v>
      </c>
      <c r="O15" s="2">
        <f>[1]Sheet8!O$129</f>
        <v>178004.60000000003</v>
      </c>
      <c r="P15" s="2">
        <f>[1]Sheet8!P$129</f>
        <v>776954.42900000047</v>
      </c>
      <c r="Q15" s="2">
        <f>[1]Sheet8!Q$129</f>
        <v>791998.95999999926</v>
      </c>
      <c r="R15" s="2">
        <f>[1]Sheet8!R$129</f>
        <v>4179567.6440000003</v>
      </c>
      <c r="S15" s="2">
        <f>[1]Sheet8!S$129</f>
        <v>3062048.2810000004</v>
      </c>
      <c r="T15" s="1">
        <f>R15/J15</f>
        <v>0.84324604681327719</v>
      </c>
      <c r="U15" s="1">
        <f>S15/K15</f>
        <v>0.79450201036080159</v>
      </c>
      <c r="Y15" t="str">
        <f>SUBSTITUTE(AA15,"t1","t"&amp;AB15)</f>
        <v>Sheet8!U$129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[1]Sheet9!D$129</f>
        <v>4320078</v>
      </c>
      <c r="E16" s="2">
        <f>[1]Sheet9!E$129</f>
        <v>4617431</v>
      </c>
      <c r="F16" s="2">
        <f>[1]Sheet9!F$129</f>
        <v>0</v>
      </c>
      <c r="G16" s="2">
        <f>[1]Sheet9!G$129</f>
        <v>0</v>
      </c>
      <c r="H16" s="2">
        <f>[1]Sheet9!H$129</f>
        <v>0</v>
      </c>
      <c r="I16" s="2">
        <f>[1]Sheet9!I$129</f>
        <v>0</v>
      </c>
      <c r="J16" s="2">
        <f>[1]Sheet9!J$129</f>
        <v>4320078</v>
      </c>
      <c r="K16" s="2">
        <f>[1]Sheet9!K$129</f>
        <v>4617431</v>
      </c>
      <c r="L16" s="2">
        <f>[1]Sheet9!L$129</f>
        <v>0</v>
      </c>
      <c r="M16" s="2">
        <f>[1]Sheet9!M$129</f>
        <v>0</v>
      </c>
      <c r="N16" s="2">
        <f>[1]Sheet9!N$129</f>
        <v>373272</v>
      </c>
      <c r="O16" s="2">
        <f>[1]Sheet9!O$129</f>
        <v>315845</v>
      </c>
      <c r="P16" s="2">
        <f>[1]Sheet9!P$129</f>
        <v>373272</v>
      </c>
      <c r="Q16" s="2">
        <f>[1]Sheet9!Q$129</f>
        <v>315845</v>
      </c>
      <c r="R16" s="2">
        <f>[1]Sheet9!R$129</f>
        <v>3946806</v>
      </c>
      <c r="S16" s="2">
        <f>[1]Sheet9!S$129</f>
        <v>4301586</v>
      </c>
      <c r="T16" s="1">
        <f>R16/J16</f>
        <v>0.91359600451658507</v>
      </c>
      <c r="U16" s="1">
        <f>S16/K16</f>
        <v>0.93159724530805121</v>
      </c>
      <c r="Y16" t="str">
        <f>SUBSTITUTE(AA16,"t1","t"&amp;AB16)</f>
        <v>Sheet9!U$129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92602574.072999999</v>
      </c>
      <c r="E17" s="2">
        <f>SUM(E8:E16)</f>
        <v>102761197.241</v>
      </c>
      <c r="F17" s="2">
        <f>SUM(F8:F16)</f>
        <v>570184</v>
      </c>
      <c r="G17" s="2">
        <f>SUM(G8:G16)</f>
        <v>559555</v>
      </c>
      <c r="H17" s="2">
        <f>SUM(H8:H16)</f>
        <v>0</v>
      </c>
      <c r="I17" s="2">
        <f>SUM(I8:I16)</f>
        <v>0</v>
      </c>
      <c r="J17" s="2">
        <f>SUM(J8:J16)</f>
        <v>93172758.072999999</v>
      </c>
      <c r="K17" s="2">
        <f>SUM(K8:K16)</f>
        <v>103320752.241</v>
      </c>
      <c r="L17" s="2">
        <f>SUM(L8:L16)</f>
        <v>592176.42900000035</v>
      </c>
      <c r="M17" s="2">
        <f>SUM(M8:M16)</f>
        <v>613994.35999999929</v>
      </c>
      <c r="N17" s="2">
        <f>SUM(N8:N16)</f>
        <v>14765740</v>
      </c>
      <c r="O17" s="2">
        <f>SUM(O8:O16)</f>
        <v>16822590.600000001</v>
      </c>
      <c r="P17" s="2">
        <f>SUM(P8:P16)</f>
        <v>15357916.429000001</v>
      </c>
      <c r="Q17" s="2">
        <f>SUM(Q8:Q16)</f>
        <v>17436584.960000001</v>
      </c>
      <c r="R17" s="2">
        <f>SUM(R8:R16)</f>
        <v>77814841.643999994</v>
      </c>
      <c r="S17" s="2">
        <f>SUM(S8:S16)</f>
        <v>85884167.281000003</v>
      </c>
      <c r="T17" s="1">
        <f>R17/J17</f>
        <v>0.83516730912948589</v>
      </c>
      <c r="U17" s="1">
        <f>S17/K17</f>
        <v>0.83123830806682064</v>
      </c>
    </row>
    <row r="18" spans="1:28" ht="23.1" customHeight="1">
      <c r="A18" s="7">
        <v>10</v>
      </c>
      <c r="B18" s="10"/>
      <c r="C18" s="13" t="s">
        <v>18</v>
      </c>
      <c r="D18" s="2">
        <f>[1]Sheet10!D$129</f>
        <v>7264054</v>
      </c>
      <c r="E18" s="2">
        <f>[1]Sheet10!E$129</f>
        <v>10067690</v>
      </c>
      <c r="F18" s="2">
        <f>[1]Sheet10!F$129</f>
        <v>0</v>
      </c>
      <c r="G18" s="2">
        <f>[1]Sheet10!G$129</f>
        <v>0</v>
      </c>
      <c r="H18" s="2">
        <f>[1]Sheet10!H$129</f>
        <v>0</v>
      </c>
      <c r="I18" s="2">
        <f>[1]Sheet10!I$129</f>
        <v>0</v>
      </c>
      <c r="J18" s="2">
        <f>[1]Sheet10!J$129</f>
        <v>7264054</v>
      </c>
      <c r="K18" s="2">
        <f>[1]Sheet10!K$129</f>
        <v>10067690</v>
      </c>
      <c r="L18" s="2">
        <f>[1]Sheet10!L$129</f>
        <v>-38</v>
      </c>
      <c r="M18" s="2">
        <f>[1]Sheet10!M$129</f>
        <v>0</v>
      </c>
      <c r="N18" s="2">
        <f>[1]Sheet10!N$129</f>
        <v>211159</v>
      </c>
      <c r="O18" s="2">
        <f>[1]Sheet10!O$129</f>
        <v>372142</v>
      </c>
      <c r="P18" s="2">
        <f>[1]Sheet10!P$129</f>
        <v>211121</v>
      </c>
      <c r="Q18" s="2">
        <f>[1]Sheet10!Q$129</f>
        <v>372142</v>
      </c>
      <c r="R18" s="2">
        <f>[1]Sheet10!R$129</f>
        <v>7052933</v>
      </c>
      <c r="S18" s="2">
        <f>[1]Sheet10!S$129</f>
        <v>9695548</v>
      </c>
      <c r="T18" s="1">
        <f>R18/J18</f>
        <v>0.97093620174079098</v>
      </c>
      <c r="U18" s="1">
        <f>S18/K18</f>
        <v>0.96303600925336397</v>
      </c>
      <c r="Y18" t="str">
        <f>SUBSTITUTE(AA18,"t1","t"&amp;AB18)</f>
        <v>Sheet10!U$129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[1]Sheet11!D$129</f>
        <v>0</v>
      </c>
      <c r="E19" s="2">
        <f>[1]Sheet11!E$129</f>
        <v>187097</v>
      </c>
      <c r="F19" s="2">
        <f>[1]Sheet11!F$129</f>
        <v>0</v>
      </c>
      <c r="G19" s="2">
        <f>[1]Sheet11!G$129</f>
        <v>0</v>
      </c>
      <c r="H19" s="2">
        <f>[1]Sheet11!H$129</f>
        <v>0</v>
      </c>
      <c r="I19" s="2">
        <f>[1]Sheet11!I$129</f>
        <v>0</v>
      </c>
      <c r="J19" s="2">
        <f>[1]Sheet11!J$129</f>
        <v>0</v>
      </c>
      <c r="K19" s="2">
        <f>[1]Sheet11!K$129</f>
        <v>187097</v>
      </c>
      <c r="L19" s="2">
        <f>[1]Sheet11!L$129</f>
        <v>0</v>
      </c>
      <c r="M19" s="2">
        <f>[1]Sheet11!M$129</f>
        <v>0</v>
      </c>
      <c r="N19" s="2">
        <f>[1]Sheet11!N$129</f>
        <v>0</v>
      </c>
      <c r="O19" s="2">
        <f>[1]Sheet11!O$129</f>
        <v>152897</v>
      </c>
      <c r="P19" s="2">
        <f>[1]Sheet11!P$129</f>
        <v>0</v>
      </c>
      <c r="Q19" s="2">
        <f>[1]Sheet11!Q$129</f>
        <v>152897</v>
      </c>
      <c r="R19" s="2">
        <f>[1]Sheet11!R$129</f>
        <v>0</v>
      </c>
      <c r="S19" s="2">
        <f>[1]Sheet11!S$129</f>
        <v>34200</v>
      </c>
      <c r="T19" s="1">
        <v>0</v>
      </c>
      <c r="U19" s="1">
        <f>S19/K19</f>
        <v>0.1827928828361759</v>
      </c>
      <c r="Y19" t="str">
        <f>SUBSTITUTE(AA19,"t1","t"&amp;AB19)</f>
        <v>Sheet11!U$129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7264054</v>
      </c>
      <c r="E20" s="2">
        <f>SUM(E18:E19)</f>
        <v>10254787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7264054</v>
      </c>
      <c r="K20" s="2">
        <f>SUM(K18:K19)</f>
        <v>10254787</v>
      </c>
      <c r="L20" s="2">
        <f>SUM(L18:L19)</f>
        <v>-38</v>
      </c>
      <c r="M20" s="2">
        <f>SUM(M18:M19)</f>
        <v>0</v>
      </c>
      <c r="N20" s="2">
        <f>SUM(N18:N19)</f>
        <v>211159</v>
      </c>
      <c r="O20" s="2">
        <f>SUM(O18:O19)</f>
        <v>525039</v>
      </c>
      <c r="P20" s="2">
        <f>SUM(P18:P19)</f>
        <v>211121</v>
      </c>
      <c r="Q20" s="2">
        <f>SUM(Q18:Q19)</f>
        <v>525039</v>
      </c>
      <c r="R20" s="2">
        <f>SUM(R18:R19)</f>
        <v>7052933</v>
      </c>
      <c r="S20" s="2">
        <f>SUM(S18:S19)</f>
        <v>9729748</v>
      </c>
      <c r="T20" s="1">
        <f>R20/J20</f>
        <v>0.97093620174079098</v>
      </c>
      <c r="U20" s="1">
        <f>S20/K20</f>
        <v>0.94880059429805808</v>
      </c>
    </row>
    <row r="21" spans="1:28" ht="23.1" customHeight="1">
      <c r="A21" s="7"/>
      <c r="B21" s="10"/>
      <c r="C21" s="11" t="s">
        <v>15</v>
      </c>
      <c r="D21" s="2">
        <f>D20+D17</f>
        <v>99866628.072999999</v>
      </c>
      <c r="E21" s="2">
        <f>E20+E17</f>
        <v>113015984.241</v>
      </c>
      <c r="F21" s="2">
        <f>F20+F17</f>
        <v>570184</v>
      </c>
      <c r="G21" s="2">
        <f>G20+G17</f>
        <v>559555</v>
      </c>
      <c r="H21" s="2">
        <f>H20+H17</f>
        <v>0</v>
      </c>
      <c r="I21" s="2">
        <f>I20+I17</f>
        <v>0</v>
      </c>
      <c r="J21" s="2">
        <f>J20+J17</f>
        <v>100436812.073</v>
      </c>
      <c r="K21" s="2">
        <f>K20+K17</f>
        <v>113575539.241</v>
      </c>
      <c r="L21" s="2">
        <f>L20+L17</f>
        <v>592138.42900000035</v>
      </c>
      <c r="M21" s="2">
        <f>M20+M17</f>
        <v>613994.35999999929</v>
      </c>
      <c r="N21" s="2">
        <f>N20+N17</f>
        <v>14976899</v>
      </c>
      <c r="O21" s="2">
        <f>O20+O17</f>
        <v>17347629.600000001</v>
      </c>
      <c r="P21" s="2">
        <f>P20+P17</f>
        <v>15569037.429000001</v>
      </c>
      <c r="Q21" s="2">
        <f>Q20+Q17</f>
        <v>17961623.960000001</v>
      </c>
      <c r="R21" s="2">
        <f>R20+R17</f>
        <v>84867774.643999994</v>
      </c>
      <c r="S21" s="2">
        <f>S20+S17</f>
        <v>95613915.281000003</v>
      </c>
      <c r="T21" s="1">
        <f>R21/J21</f>
        <v>0.84498674233423465</v>
      </c>
      <c r="U21" s="1">
        <f>S21/K21</f>
        <v>0.84185306026250439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[1]Sheet12!D$129</f>
        <v>7975812</v>
      </c>
      <c r="E22" s="2">
        <f>[1]Sheet12!E$129</f>
        <v>7822618</v>
      </c>
      <c r="F22" s="2">
        <f>[1]Sheet12!F$129</f>
        <v>0</v>
      </c>
      <c r="G22" s="2">
        <f>[1]Sheet12!G$129</f>
        <v>0</v>
      </c>
      <c r="H22" s="2">
        <f>[1]Sheet12!H$129</f>
        <v>0</v>
      </c>
      <c r="I22" s="2">
        <f>[1]Sheet12!I$129</f>
        <v>0</v>
      </c>
      <c r="J22" s="2">
        <f>[1]Sheet12!J$129</f>
        <v>7975812</v>
      </c>
      <c r="K22" s="2">
        <f>[1]Sheet12!K$129</f>
        <v>7822618</v>
      </c>
      <c r="L22" s="2">
        <f>[1]Sheet12!L$129</f>
        <v>0</v>
      </c>
      <c r="M22" s="2">
        <f>[1]Sheet12!M$129</f>
        <v>0</v>
      </c>
      <c r="N22" s="2">
        <f>[1]Sheet12!N$129</f>
        <v>660207</v>
      </c>
      <c r="O22" s="2">
        <f>[1]Sheet12!O$129</f>
        <v>562292</v>
      </c>
      <c r="P22" s="2">
        <f>[1]Sheet12!P$129</f>
        <v>660207</v>
      </c>
      <c r="Q22" s="2">
        <f>[1]Sheet12!Q$129</f>
        <v>562292</v>
      </c>
      <c r="R22" s="2">
        <f>[1]Sheet12!R$129</f>
        <v>7315605</v>
      </c>
      <c r="S22" s="2">
        <f>[1]Sheet12!S$129</f>
        <v>7260326</v>
      </c>
      <c r="T22" s="1">
        <f>R22/J22</f>
        <v>0.91722385131444928</v>
      </c>
      <c r="U22" s="1">
        <f>S22/K22</f>
        <v>0.92811971644275615</v>
      </c>
      <c r="Y22" t="str">
        <f>SUBSTITUTE(AA22,"t1","t"&amp;AB22)</f>
        <v>Sheet12!U$129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[1]Sheet13!D$129</f>
        <v>923457</v>
      </c>
      <c r="E23" s="2">
        <f>[1]Sheet13!E$129</f>
        <v>963578</v>
      </c>
      <c r="F23" s="2">
        <f>[1]Sheet13!F$129</f>
        <v>0</v>
      </c>
      <c r="G23" s="2">
        <f>[1]Sheet13!G$129</f>
        <v>0</v>
      </c>
      <c r="H23" s="2">
        <f>[1]Sheet13!H$129</f>
        <v>0</v>
      </c>
      <c r="I23" s="2">
        <f>[1]Sheet13!I$129</f>
        <v>0</v>
      </c>
      <c r="J23" s="2">
        <f>[1]Sheet13!J$129</f>
        <v>923457</v>
      </c>
      <c r="K23" s="2">
        <f>[1]Sheet13!K$129</f>
        <v>963578</v>
      </c>
      <c r="L23" s="2">
        <f>[1]Sheet13!L$129</f>
        <v>0</v>
      </c>
      <c r="M23" s="2">
        <f>[1]Sheet13!M$129</f>
        <v>0</v>
      </c>
      <c r="N23" s="2">
        <f>[1]Sheet13!N$129</f>
        <v>0</v>
      </c>
      <c r="O23" s="2">
        <f>[1]Sheet13!O$129</f>
        <v>0</v>
      </c>
      <c r="P23" s="2">
        <f>[1]Sheet13!P$129</f>
        <v>0</v>
      </c>
      <c r="Q23" s="2">
        <f>[1]Sheet13!Q$129</f>
        <v>0</v>
      </c>
      <c r="R23" s="2">
        <f>[1]Sheet13!R$129</f>
        <v>923457</v>
      </c>
      <c r="S23" s="2">
        <f>[1]Sheet13!S$129</f>
        <v>963578</v>
      </c>
      <c r="T23" s="1">
        <f>R23/J23</f>
        <v>1</v>
      </c>
      <c r="U23" s="1">
        <f>S23/K23</f>
        <v>1</v>
      </c>
      <c r="Y23" t="str">
        <f>SUBSTITUTE(AA23,"t1","t"&amp;AB23)</f>
        <v>Sheet13!U$129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[1]Sheet14!D$129</f>
        <v>1161614</v>
      </c>
      <c r="E24" s="2">
        <f>[1]Sheet14!E$129</f>
        <v>1346338</v>
      </c>
      <c r="F24" s="2">
        <f>[1]Sheet14!F$129</f>
        <v>0</v>
      </c>
      <c r="G24" s="2">
        <f>[1]Sheet14!G$129</f>
        <v>0</v>
      </c>
      <c r="H24" s="2">
        <f>[1]Sheet14!H$129</f>
        <v>0</v>
      </c>
      <c r="I24" s="2">
        <f>[1]Sheet14!I$129</f>
        <v>0</v>
      </c>
      <c r="J24" s="2">
        <f>[1]Sheet14!J$129</f>
        <v>1161614</v>
      </c>
      <c r="K24" s="2">
        <f>[1]Sheet14!K$129</f>
        <v>1346338</v>
      </c>
      <c r="L24" s="2">
        <f>[1]Sheet14!L$129</f>
        <v>0</v>
      </c>
      <c r="M24" s="2">
        <f>[1]Sheet14!M$129</f>
        <v>0</v>
      </c>
      <c r="N24" s="2">
        <f>[1]Sheet14!N$129</f>
        <v>0</v>
      </c>
      <c r="O24" s="2">
        <f>[1]Sheet14!O$129</f>
        <v>0</v>
      </c>
      <c r="P24" s="2">
        <f>[1]Sheet14!P$129</f>
        <v>0</v>
      </c>
      <c r="Q24" s="2">
        <f>[1]Sheet14!Q$129</f>
        <v>0</v>
      </c>
      <c r="R24" s="2">
        <f>[1]Sheet14!R$129</f>
        <v>1161614</v>
      </c>
      <c r="S24" s="2">
        <f>[1]Sheet14!S$129</f>
        <v>1346338</v>
      </c>
      <c r="T24" s="1">
        <f>R24/J24</f>
        <v>1</v>
      </c>
      <c r="U24" s="1">
        <f>S24/K24</f>
        <v>1</v>
      </c>
      <c r="Y24" t="str">
        <f>SUBSTITUTE(AA24,"t1","t"&amp;AB24)</f>
        <v>Sheet14!U$129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[1]Sheet15!D$129</f>
        <v>11055820</v>
      </c>
      <c r="E25" s="2">
        <f>[1]Sheet15!E$129</f>
        <v>11120891</v>
      </c>
      <c r="F25" s="2">
        <f>[1]Sheet15!F$129</f>
        <v>0</v>
      </c>
      <c r="G25" s="2">
        <f>[1]Sheet15!G$129</f>
        <v>0</v>
      </c>
      <c r="H25" s="2">
        <f>[1]Sheet15!H$129</f>
        <v>0</v>
      </c>
      <c r="I25" s="2">
        <f>[1]Sheet15!I$129</f>
        <v>0</v>
      </c>
      <c r="J25" s="2">
        <f>[1]Sheet15!J$129</f>
        <v>11055820</v>
      </c>
      <c r="K25" s="2">
        <f>[1]Sheet15!K$129</f>
        <v>11120891</v>
      </c>
      <c r="L25" s="2">
        <f>[1]Sheet15!L$129</f>
        <v>0</v>
      </c>
      <c r="M25" s="2">
        <f>[1]Sheet15!M$129</f>
        <v>0</v>
      </c>
      <c r="N25" s="2">
        <f>[1]Sheet15!N$129</f>
        <v>138774</v>
      </c>
      <c r="O25" s="2">
        <f>[1]Sheet15!O$129</f>
        <v>134124</v>
      </c>
      <c r="P25" s="2">
        <f>[1]Sheet15!P$129</f>
        <v>138774</v>
      </c>
      <c r="Q25" s="2">
        <f>[1]Sheet15!Q$129</f>
        <v>134124</v>
      </c>
      <c r="R25" s="2">
        <f>[1]Sheet15!R$129</f>
        <v>10917046</v>
      </c>
      <c r="S25" s="2">
        <f>[1]Sheet15!S$129</f>
        <v>10986767</v>
      </c>
      <c r="T25" s="1">
        <f>R25/J25</f>
        <v>0.98744787813115631</v>
      </c>
      <c r="U25" s="1">
        <f>S25/K25</f>
        <v>0.98793945557060137</v>
      </c>
      <c r="Y25" t="str">
        <f>SUBSTITUTE(AA25,"t1","t"&amp;AB25)</f>
        <v>Sheet15!U$129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[1]Sheet16!D$129</f>
        <v>17476543</v>
      </c>
      <c r="E26" s="2">
        <f>[1]Sheet16!E$129</f>
        <v>18118083</v>
      </c>
      <c r="F26" s="2">
        <f>[1]Sheet16!F$129</f>
        <v>0</v>
      </c>
      <c r="G26" s="2">
        <f>[1]Sheet16!G$129</f>
        <v>0</v>
      </c>
      <c r="H26" s="2">
        <f>[1]Sheet16!H$129</f>
        <v>0</v>
      </c>
      <c r="I26" s="2">
        <f>[1]Sheet16!I$129</f>
        <v>0</v>
      </c>
      <c r="J26" s="2">
        <f>[1]Sheet16!J$129</f>
        <v>17476543</v>
      </c>
      <c r="K26" s="2">
        <f>[1]Sheet16!K$129</f>
        <v>18118083</v>
      </c>
      <c r="L26" s="2">
        <f>[1]Sheet16!L$129</f>
        <v>0</v>
      </c>
      <c r="M26" s="2">
        <f>[1]Sheet16!M$129</f>
        <v>0</v>
      </c>
      <c r="N26" s="2">
        <f>[1]Sheet16!N$129</f>
        <v>364746</v>
      </c>
      <c r="O26" s="2">
        <f>[1]Sheet16!O$129</f>
        <v>575480</v>
      </c>
      <c r="P26" s="2">
        <f>[1]Sheet16!P$129</f>
        <v>364746</v>
      </c>
      <c r="Q26" s="2">
        <f>[1]Sheet16!Q$129</f>
        <v>575480</v>
      </c>
      <c r="R26" s="2">
        <f>[1]Sheet16!R$129</f>
        <v>17111797</v>
      </c>
      <c r="S26" s="2">
        <f>[1]Sheet16!S$129</f>
        <v>17542603</v>
      </c>
      <c r="T26" s="1">
        <f>R26/J26</f>
        <v>0.97912939647160191</v>
      </c>
      <c r="U26" s="1">
        <f>S26/K26</f>
        <v>0.96823725777169689</v>
      </c>
      <c r="Y26" t="str">
        <f>SUBSTITUTE(AA26,"t1","t"&amp;AB26)</f>
        <v>Sheet16!U$129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[1]Sheet17!D$129</f>
        <v>0</v>
      </c>
      <c r="E27" s="2">
        <f>[1]Sheet17!E$129</f>
        <v>0</v>
      </c>
      <c r="F27" s="2">
        <f>[1]Sheet17!F$129</f>
        <v>0</v>
      </c>
      <c r="G27" s="2">
        <f>[1]Sheet17!G$129</f>
        <v>0</v>
      </c>
      <c r="H27" s="2">
        <f>[1]Sheet17!H$129</f>
        <v>0</v>
      </c>
      <c r="I27" s="2">
        <f>[1]Sheet17!I$129</f>
        <v>0</v>
      </c>
      <c r="J27" s="2">
        <f>[1]Sheet17!J$129</f>
        <v>0</v>
      </c>
      <c r="K27" s="2">
        <f>[1]Sheet17!K$129</f>
        <v>0</v>
      </c>
      <c r="L27" s="2">
        <f>[1]Sheet17!L$129</f>
        <v>0</v>
      </c>
      <c r="M27" s="2">
        <f>[1]Sheet17!M$129</f>
        <v>0</v>
      </c>
      <c r="N27" s="2">
        <f>[1]Sheet17!N$129</f>
        <v>0</v>
      </c>
      <c r="O27" s="2">
        <f>[1]Sheet17!O$129</f>
        <v>0</v>
      </c>
      <c r="P27" s="2">
        <f>[1]Sheet17!P$129</f>
        <v>0</v>
      </c>
      <c r="Q27" s="2">
        <f>[1]Sheet17!Q$129</f>
        <v>0</v>
      </c>
      <c r="R27" s="2">
        <f>[1]Sheet17!R$129</f>
        <v>0</v>
      </c>
      <c r="S27" s="2">
        <f>[1]Sheet17!S$129</f>
        <v>0</v>
      </c>
      <c r="T27" s="1">
        <v>0</v>
      </c>
      <c r="U27" s="1">
        <v>0</v>
      </c>
      <c r="Y27" t="str">
        <f>SUBSTITUTE(AA27,"t1","t"&amp;AB27)</f>
        <v>Sheet17!U$129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[1]Sheet18!D$129</f>
        <v>1908547</v>
      </c>
      <c r="E28" s="2">
        <f>[1]Sheet18!E$129</f>
        <v>2960761</v>
      </c>
      <c r="F28" s="2">
        <f>[1]Sheet18!F$129</f>
        <v>54</v>
      </c>
      <c r="G28" s="2">
        <f>[1]Sheet18!G$129</f>
        <v>0</v>
      </c>
      <c r="H28" s="2">
        <f>[1]Sheet18!H$129</f>
        <v>0</v>
      </c>
      <c r="I28" s="2">
        <f>[1]Sheet18!I$129</f>
        <v>0</v>
      </c>
      <c r="J28" s="2">
        <f>[1]Sheet18!J$129</f>
        <v>1908601</v>
      </c>
      <c r="K28" s="2">
        <f>[1]Sheet18!K$129</f>
        <v>2960761</v>
      </c>
      <c r="L28" s="2">
        <f>[1]Sheet18!L$129</f>
        <v>0</v>
      </c>
      <c r="M28" s="2">
        <f>[1]Sheet18!M$129</f>
        <v>0</v>
      </c>
      <c r="N28" s="2">
        <f>[1]Sheet18!N$129</f>
        <v>267980</v>
      </c>
      <c r="O28" s="2">
        <f>[1]Sheet18!O$129</f>
        <v>399462</v>
      </c>
      <c r="P28" s="2">
        <f>[1]Sheet18!P$129</f>
        <v>267980</v>
      </c>
      <c r="Q28" s="2">
        <f>[1]Sheet18!Q$129</f>
        <v>399462</v>
      </c>
      <c r="R28" s="2">
        <f>[1]Sheet18!R$129</f>
        <v>1640621</v>
      </c>
      <c r="S28" s="2">
        <f>[1]Sheet18!S$129</f>
        <v>2561299</v>
      </c>
      <c r="T28" s="1">
        <f>R28/J28</f>
        <v>0.85959349282537312</v>
      </c>
      <c r="U28" s="1">
        <f>S28/K28</f>
        <v>0.8650813084879192</v>
      </c>
      <c r="Y28" t="str">
        <f>SUBSTITUTE(AA28,"t1","t"&amp;AB28)</f>
        <v>Sheet18!U$129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[1]Sheet19!D$129</f>
        <v>1278432</v>
      </c>
      <c r="E29" s="2">
        <f>[1]Sheet19!E$129</f>
        <v>500863</v>
      </c>
      <c r="F29" s="2">
        <f>[1]Sheet19!F$129</f>
        <v>0</v>
      </c>
      <c r="G29" s="2">
        <f>[1]Sheet19!G$129</f>
        <v>0</v>
      </c>
      <c r="H29" s="2">
        <f>[1]Sheet19!H$129</f>
        <v>0</v>
      </c>
      <c r="I29" s="2">
        <f>[1]Sheet19!I$129</f>
        <v>0</v>
      </c>
      <c r="J29" s="2">
        <f>[1]Sheet19!J$129</f>
        <v>1278432</v>
      </c>
      <c r="K29" s="2">
        <f>[1]Sheet19!K$129</f>
        <v>500863</v>
      </c>
      <c r="L29" s="2">
        <f>[1]Sheet19!L$129</f>
        <v>0</v>
      </c>
      <c r="M29" s="2">
        <f>[1]Sheet19!M$129</f>
        <v>0</v>
      </c>
      <c r="N29" s="2">
        <f>[1]Sheet19!N$129</f>
        <v>0</v>
      </c>
      <c r="O29" s="2">
        <f>[1]Sheet19!O$129</f>
        <v>15476</v>
      </c>
      <c r="P29" s="2">
        <f>[1]Sheet19!P$129</f>
        <v>0</v>
      </c>
      <c r="Q29" s="2">
        <f>[1]Sheet19!Q$129</f>
        <v>15476</v>
      </c>
      <c r="R29" s="2">
        <f>[1]Sheet19!R$129</f>
        <v>1278432</v>
      </c>
      <c r="S29" s="2">
        <f>[1]Sheet19!S$129</f>
        <v>485387</v>
      </c>
      <c r="T29" s="1">
        <f>R29/J29</f>
        <v>1</v>
      </c>
      <c r="U29" s="1">
        <f>S29/K29</f>
        <v>0.96910133110251706</v>
      </c>
      <c r="Y29" t="str">
        <f>SUBSTITUTE(AA29,"t1","t"&amp;AB29)</f>
        <v>Sheet19!U$129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[1]Sheet20!D$129</f>
        <v>4133148.715718112</v>
      </c>
      <c r="E30" s="2">
        <f>[1]Sheet20!E$129</f>
        <v>2098426.9296516464</v>
      </c>
      <c r="F30" s="2">
        <f>[1]Sheet20!F$129</f>
        <v>0</v>
      </c>
      <c r="G30" s="2">
        <f>[1]Sheet20!G$129</f>
        <v>0</v>
      </c>
      <c r="H30" s="2">
        <f>[1]Sheet20!H$129</f>
        <v>0</v>
      </c>
      <c r="I30" s="2">
        <f>[1]Sheet20!I$129</f>
        <v>0</v>
      </c>
      <c r="J30" s="2">
        <f>[1]Sheet20!J$129</f>
        <v>4133148.715718112</v>
      </c>
      <c r="K30" s="2">
        <f>[1]Sheet20!K$129</f>
        <v>2098426.9296516464</v>
      </c>
      <c r="L30" s="2">
        <f>[1]Sheet20!L$129</f>
        <v>0</v>
      </c>
      <c r="M30" s="2">
        <f>[1]Sheet20!M$129</f>
        <v>0</v>
      </c>
      <c r="N30" s="2">
        <f>[1]Sheet20!N$129</f>
        <v>2148649</v>
      </c>
      <c r="O30" s="2">
        <f>[1]Sheet20!O$129</f>
        <v>1165194.3280869836</v>
      </c>
      <c r="P30" s="2">
        <f>[1]Sheet20!P$129</f>
        <v>2148649</v>
      </c>
      <c r="Q30" s="2">
        <f>[1]Sheet20!Q$129</f>
        <v>1165194.3280869836</v>
      </c>
      <c r="R30" s="2">
        <f>[1]Sheet20!R$129</f>
        <v>1984499.7157181122</v>
      </c>
      <c r="S30" s="2">
        <f>[1]Sheet20!S$129</f>
        <v>933232.60156466265</v>
      </c>
      <c r="T30" s="1">
        <f>R30/J30</f>
        <v>0.48014234478696133</v>
      </c>
      <c r="U30" s="1">
        <f>S30/K30</f>
        <v>0.44472961549325229</v>
      </c>
      <c r="Y30" t="str">
        <f>SUBSTITUTE(AA30,"t1","t"&amp;AB30)</f>
        <v>Sheet20!U$129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[1]Sheet21!D$129</f>
        <v>1648737.767</v>
      </c>
      <c r="E31" s="2">
        <f>[1]Sheet21!E$129</f>
        <v>1110516.7220000001</v>
      </c>
      <c r="F31" s="2">
        <f>[1]Sheet21!F$129</f>
        <v>0</v>
      </c>
      <c r="G31" s="2">
        <f>[1]Sheet21!G$129</f>
        <v>0</v>
      </c>
      <c r="H31" s="2">
        <f>[1]Sheet21!H$129</f>
        <v>0</v>
      </c>
      <c r="I31" s="2">
        <f>[1]Sheet21!I$129</f>
        <v>0</v>
      </c>
      <c r="J31" s="2">
        <f>[1]Sheet21!J$129</f>
        <v>1648737.767</v>
      </c>
      <c r="K31" s="2">
        <f>[1]Sheet21!K$129</f>
        <v>1110516.7220000001</v>
      </c>
      <c r="L31" s="2">
        <f>[1]Sheet21!L$129</f>
        <v>0</v>
      </c>
      <c r="M31" s="2">
        <f>[1]Sheet21!M$129</f>
        <v>0</v>
      </c>
      <c r="N31" s="2">
        <f>[1]Sheet21!N$129</f>
        <v>539886.723</v>
      </c>
      <c r="O31" s="2">
        <f>[1]Sheet21!O$129</f>
        <v>395574</v>
      </c>
      <c r="P31" s="2">
        <f>[1]Sheet21!P$129</f>
        <v>539886.723</v>
      </c>
      <c r="Q31" s="2">
        <f>[1]Sheet21!Q$129</f>
        <v>395574</v>
      </c>
      <c r="R31" s="2">
        <f>[1]Sheet21!R$129</f>
        <v>1108851.044</v>
      </c>
      <c r="S31" s="2">
        <f>[1]Sheet21!S$129</f>
        <v>714942.72200000007</v>
      </c>
      <c r="T31" s="1">
        <f>R31/J31</f>
        <v>0.67254542607927048</v>
      </c>
      <c r="U31" s="1">
        <f>S31/K31</f>
        <v>0.64379284691221428</v>
      </c>
      <c r="Y31" t="str">
        <f>SUBSTITUTE(AA31,"t1","t"&amp;AB31)</f>
        <v>Sheet21!U$129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[1]Sheet22!D$129</f>
        <v>0</v>
      </c>
      <c r="E32" s="2">
        <f>[1]Sheet22!E$129</f>
        <v>0</v>
      </c>
      <c r="F32" s="2">
        <f>[1]Sheet22!F$129</f>
        <v>0</v>
      </c>
      <c r="G32" s="2">
        <f>[1]Sheet22!G$129</f>
        <v>0</v>
      </c>
      <c r="H32" s="2">
        <f>[1]Sheet22!H$129</f>
        <v>0</v>
      </c>
      <c r="I32" s="2">
        <f>[1]Sheet22!I$129</f>
        <v>0</v>
      </c>
      <c r="J32" s="2">
        <f>[1]Sheet22!J$129</f>
        <v>0</v>
      </c>
      <c r="K32" s="2">
        <f>[1]Sheet22!K$129</f>
        <v>0</v>
      </c>
      <c r="L32" s="2">
        <f>[1]Sheet22!L$129</f>
        <v>0</v>
      </c>
      <c r="M32" s="2">
        <f>[1]Sheet22!M$129</f>
        <v>0</v>
      </c>
      <c r="N32" s="2">
        <f>[1]Sheet22!N$129</f>
        <v>0</v>
      </c>
      <c r="O32" s="2">
        <f>[1]Sheet22!O$129</f>
        <v>0</v>
      </c>
      <c r="P32" s="2">
        <f>[1]Sheet22!P$129</f>
        <v>0</v>
      </c>
      <c r="Q32" s="2">
        <f>[1]Sheet22!Q$129</f>
        <v>0</v>
      </c>
      <c r="R32" s="2">
        <f>[1]Sheet22!R$129</f>
        <v>0</v>
      </c>
      <c r="S32" s="2">
        <f>[1]Sheet22!S$129</f>
        <v>0</v>
      </c>
      <c r="T32" s="1">
        <v>0</v>
      </c>
      <c r="U32" s="1">
        <v>0</v>
      </c>
      <c r="Y32" t="str">
        <f>SUBSTITUTE(AA32,"t1","t"&amp;AB32)</f>
        <v>Sheet22!U$129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47562111.48271811</v>
      </c>
      <c r="E33" s="2">
        <f>SUM(E22:E32)</f>
        <v>46042075.651651651</v>
      </c>
      <c r="F33" s="2">
        <f>SUM(F22:F32)</f>
        <v>54</v>
      </c>
      <c r="G33" s="2">
        <f>SUM(G22:G32)</f>
        <v>0</v>
      </c>
      <c r="H33" s="2">
        <f>SUM(H22:H32)</f>
        <v>0</v>
      </c>
      <c r="I33" s="2">
        <f>SUM(I22:I32)</f>
        <v>0</v>
      </c>
      <c r="J33" s="2">
        <f>SUM(J22:J32)</f>
        <v>47562165.48271811</v>
      </c>
      <c r="K33" s="2">
        <f>SUM(K22:K32)</f>
        <v>46042075.651651651</v>
      </c>
      <c r="L33" s="2">
        <f>SUM(L22:L32)</f>
        <v>0</v>
      </c>
      <c r="M33" s="2">
        <f>SUM(M22:M32)</f>
        <v>0</v>
      </c>
      <c r="N33" s="2">
        <f>SUM(N22:N32)</f>
        <v>4120242.7230000002</v>
      </c>
      <c r="O33" s="2">
        <f>SUM(O22:O32)</f>
        <v>3247602.3280869834</v>
      </c>
      <c r="P33" s="2">
        <f>SUM(P22:P32)</f>
        <v>4120242.7230000002</v>
      </c>
      <c r="Q33" s="2">
        <f>SUM(Q22:Q32)</f>
        <v>3247602.3280869834</v>
      </c>
      <c r="R33" s="2">
        <f>SUM(R22:R32)</f>
        <v>43441922.759718113</v>
      </c>
      <c r="S33" s="2">
        <f>SUM(S22:S32)</f>
        <v>42794473.323564664</v>
      </c>
      <c r="T33" s="1">
        <f>R33/J33</f>
        <v>0.91337142282772843</v>
      </c>
      <c r="U33" s="1">
        <f>S33/K33</f>
        <v>0.92946446740025535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147428739.55571812</v>
      </c>
      <c r="E34" s="2">
        <f>E33+E21</f>
        <v>159058059.89265165</v>
      </c>
      <c r="F34" s="2">
        <f>F33+F21</f>
        <v>570238</v>
      </c>
      <c r="G34" s="2">
        <f>G33+G21</f>
        <v>559555</v>
      </c>
      <c r="H34" s="2">
        <f>H33+H21</f>
        <v>0</v>
      </c>
      <c r="I34" s="2">
        <f>I33+I21</f>
        <v>0</v>
      </c>
      <c r="J34" s="2">
        <f>J33+J21</f>
        <v>147998977.55571812</v>
      </c>
      <c r="K34" s="2">
        <f>K33+K21</f>
        <v>159617614.89265165</v>
      </c>
      <c r="L34" s="2">
        <f>L33+L21</f>
        <v>592138.42900000035</v>
      </c>
      <c r="M34" s="2">
        <f>M33+M21</f>
        <v>613994.35999999929</v>
      </c>
      <c r="N34" s="2">
        <f>N33+N21</f>
        <v>19097141.723000001</v>
      </c>
      <c r="O34" s="2">
        <f>O33+O21</f>
        <v>20595231.928086985</v>
      </c>
      <c r="P34" s="2">
        <f>P33+P21</f>
        <v>19689280.152000003</v>
      </c>
      <c r="Q34" s="2">
        <f>Q33+Q21</f>
        <v>21209226.288086984</v>
      </c>
      <c r="R34" s="2">
        <f>R33+R21</f>
        <v>128309697.40371811</v>
      </c>
      <c r="S34" s="2">
        <f>S33+S21</f>
        <v>138408388.60456467</v>
      </c>
      <c r="T34" s="1">
        <f>R34/J34</f>
        <v>0.86696340422630647</v>
      </c>
      <c r="U34" s="1">
        <f>S34/K34</f>
        <v>0.86712477628267459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2015-05-17T15:57:44Z</dcterms:created>
  <dcterms:modified xsi:type="dcterms:W3CDTF">2015-05-17T15:58:24Z</dcterms:modified>
</cp:coreProperties>
</file>