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<sst xmlns="http://schemas.openxmlformats.org/spreadsheetml/2006/main" count="61" uniqueCount="41">
  <si>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</si>
  <si>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</si>
  <si>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Sheet1!S$199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</si>
  <si>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</si>
  <si>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</si>
  <si>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</si>
  <si>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</si>
  <si>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</si>
  <si>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</si>
  <si>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</si>
  <si>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</si>
  <si>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</si>
  <si>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</si>
  <si>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</si>
  <si>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</si>
  <si>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</si>
  <si>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</si>
  <si>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</si>
  <si>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</si>
  <si>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</si>
  <si>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</si>
  <si>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</si>
  <si>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</si>
  <si>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</si>
  <si>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</si>
  <si>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</si>
  <si>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</si>
  <si>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</si>
  <si>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</si>
  <si>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</si>
  <si>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</si>
  <si>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</si>
  <si>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</si>
  <si>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</si>
  <si>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</si>
  <si>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</si>
  <si>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</si>
  <si>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</si>
  <si>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</si>
  <si>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(26):Unexpired Risk Reserve – at end  2013-2014  ( Motors ) in Omani Rial</t>
  </si>
  <si>
    <t>جدول رقم (26): مخصص الأخطار السارية آخر العام لعامي 2013-2014 م  (المركبات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</si>
</sst>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99">
          <cell r="D199">
            <v>9897100</v>
          </cell>
          <cell r="E199">
            <v>11178180</v>
          </cell>
          <cell r="F199">
            <v>256583</v>
          </cell>
          <cell r="G199">
            <v>251800</v>
          </cell>
          <cell r="H199">
            <v>0</v>
          </cell>
          <cell r="I199">
            <v>0</v>
          </cell>
          <cell r="J199">
            <v>10153683</v>
          </cell>
          <cell r="K199">
            <v>11429980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10153683</v>
          </cell>
          <cell r="S199">
            <v>11429980</v>
          </cell>
        </row>
      </sheetData>
      <sheetData sheetId="2">
        <row r="199">
          <cell r="D199">
            <v>8316769.5</v>
          </cell>
          <cell r="E199">
            <v>8922635.5500000007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8316769.5</v>
          </cell>
          <cell r="K199">
            <v>8922635.5500000007</v>
          </cell>
          <cell r="L199">
            <v>0</v>
          </cell>
          <cell r="M199">
            <v>0</v>
          </cell>
          <cell r="N199">
            <v>1206159.75</v>
          </cell>
          <cell r="O199">
            <v>1126534.95</v>
          </cell>
          <cell r="P199">
            <v>1206159.75</v>
          </cell>
          <cell r="Q199">
            <v>1126534.95</v>
          </cell>
          <cell r="R199">
            <v>7110609.75</v>
          </cell>
          <cell r="S199">
            <v>7796100.6000000006</v>
          </cell>
        </row>
      </sheetData>
      <sheetData sheetId="3">
        <row r="199">
          <cell r="D199">
            <v>12071824</v>
          </cell>
          <cell r="E199">
            <v>13690921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12071824</v>
          </cell>
          <cell r="K199">
            <v>13690921</v>
          </cell>
          <cell r="L199">
            <v>0</v>
          </cell>
          <cell r="M199">
            <v>0</v>
          </cell>
          <cell r="N199">
            <v>3310677</v>
          </cell>
          <cell r="O199">
            <v>3561422</v>
          </cell>
          <cell r="P199">
            <v>3310677</v>
          </cell>
          <cell r="Q199">
            <v>3561422</v>
          </cell>
          <cell r="R199">
            <v>8761147</v>
          </cell>
          <cell r="S199">
            <v>10129499</v>
          </cell>
        </row>
      </sheetData>
      <sheetData sheetId="4">
        <row r="199">
          <cell r="D199">
            <v>1469188</v>
          </cell>
          <cell r="E199">
            <v>2422301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1469188</v>
          </cell>
          <cell r="K199">
            <v>2422301</v>
          </cell>
          <cell r="L199">
            <v>0</v>
          </cell>
          <cell r="M199">
            <v>0</v>
          </cell>
          <cell r="N199">
            <v>711179</v>
          </cell>
          <cell r="O199">
            <v>1195860</v>
          </cell>
          <cell r="P199">
            <v>711179</v>
          </cell>
          <cell r="Q199">
            <v>1195860</v>
          </cell>
          <cell r="R199">
            <v>758009</v>
          </cell>
          <cell r="S199">
            <v>1226441</v>
          </cell>
        </row>
      </sheetData>
      <sheetData sheetId="5"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</sheetData>
      <sheetData sheetId="6">
        <row r="199">
          <cell r="D199">
            <v>4019642.7866481468</v>
          </cell>
          <cell r="E199">
            <v>4047000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4019642.7866481468</v>
          </cell>
          <cell r="K199">
            <v>4047000</v>
          </cell>
          <cell r="L199">
            <v>0</v>
          </cell>
          <cell r="M199">
            <v>0</v>
          </cell>
          <cell r="N199">
            <v>140674.05000000002</v>
          </cell>
          <cell r="O199">
            <v>0</v>
          </cell>
          <cell r="P199">
            <v>140674.05000000002</v>
          </cell>
          <cell r="Q199">
            <v>0</v>
          </cell>
          <cell r="R199">
            <v>3878968.736648147</v>
          </cell>
          <cell r="S199">
            <v>4047000</v>
          </cell>
        </row>
      </sheetData>
      <sheetData sheetId="7">
        <row r="200">
          <cell r="D200">
            <v>2351758.5</v>
          </cell>
          <cell r="E200">
            <v>2819093.85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2351758.5</v>
          </cell>
          <cell r="K200">
            <v>2819093.85</v>
          </cell>
          <cell r="L200">
            <v>0</v>
          </cell>
          <cell r="M200">
            <v>0</v>
          </cell>
          <cell r="N200">
            <v>995971.05</v>
          </cell>
          <cell r="O200">
            <v>1232955.45</v>
          </cell>
          <cell r="P200">
            <v>995971.05</v>
          </cell>
          <cell r="Q200">
            <v>1232955.45</v>
          </cell>
          <cell r="R200">
            <v>1355787.45</v>
          </cell>
          <cell r="S200">
            <v>1586138.4000000001</v>
          </cell>
        </row>
      </sheetData>
      <sheetData sheetId="8">
        <row r="199">
          <cell r="D199">
            <v>2509689.0743526132</v>
          </cell>
          <cell r="E199">
            <v>1734320.9500000002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2509689.0743526132</v>
          </cell>
          <cell r="K199">
            <v>1734320.9500000002</v>
          </cell>
          <cell r="L199">
            <v>298032.26863918704</v>
          </cell>
          <cell r="M199">
            <v>276298.87837628543</v>
          </cell>
          <cell r="N199">
            <v>92995.82036081262</v>
          </cell>
          <cell r="O199">
            <v>80102.480625097931</v>
          </cell>
          <cell r="P199">
            <v>391028.08899999969</v>
          </cell>
          <cell r="Q199">
            <v>356401.35900138336</v>
          </cell>
          <cell r="R199">
            <v>2118660.9853526135</v>
          </cell>
          <cell r="S199">
            <v>1377919.5909986168</v>
          </cell>
        </row>
      </sheetData>
      <sheetData sheetId="9">
        <row r="199">
          <cell r="D199">
            <v>1944035</v>
          </cell>
          <cell r="E199">
            <v>2077844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1944035</v>
          </cell>
          <cell r="K199">
            <v>2077844</v>
          </cell>
          <cell r="L199">
            <v>0</v>
          </cell>
          <cell r="M199">
            <v>0</v>
          </cell>
          <cell r="N199">
            <v>167973</v>
          </cell>
          <cell r="O199">
            <v>142130</v>
          </cell>
          <cell r="P199">
            <v>167973</v>
          </cell>
          <cell r="Q199">
            <v>142130</v>
          </cell>
          <cell r="R199">
            <v>1776062</v>
          </cell>
          <cell r="S199">
            <v>1935714</v>
          </cell>
        </row>
      </sheetData>
      <sheetData sheetId="10">
        <row r="199">
          <cell r="D199">
            <v>3268824</v>
          </cell>
          <cell r="E199">
            <v>4530461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3268824</v>
          </cell>
          <cell r="K199">
            <v>4530461</v>
          </cell>
          <cell r="L199">
            <v>-17.099919003794035</v>
          </cell>
          <cell r="M199">
            <v>0</v>
          </cell>
          <cell r="N199">
            <v>95021.099919003798</v>
          </cell>
          <cell r="O199">
            <v>167464</v>
          </cell>
          <cell r="P199">
            <v>95004</v>
          </cell>
          <cell r="Q199">
            <v>167464</v>
          </cell>
          <cell r="R199">
            <v>3173820</v>
          </cell>
          <cell r="S199">
            <v>4362997</v>
          </cell>
        </row>
      </sheetData>
      <sheetData sheetId="11">
        <row r="199">
          <cell r="D199">
            <v>0</v>
          </cell>
          <cell r="E199">
            <v>84193.650000000009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84193.650000000009</v>
          </cell>
          <cell r="L199">
            <v>0</v>
          </cell>
          <cell r="M199">
            <v>0</v>
          </cell>
          <cell r="N199">
            <v>0</v>
          </cell>
          <cell r="O199">
            <v>68803.650000000009</v>
          </cell>
          <cell r="P199">
            <v>0</v>
          </cell>
          <cell r="Q199">
            <v>68803.650000000009</v>
          </cell>
          <cell r="R199">
            <v>0</v>
          </cell>
          <cell r="S199">
            <v>15390</v>
          </cell>
        </row>
      </sheetData>
      <sheetData sheetId="12">
        <row r="199">
          <cell r="D199">
            <v>3733112</v>
          </cell>
          <cell r="E199">
            <v>3878944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3733112</v>
          </cell>
          <cell r="K199">
            <v>3878944</v>
          </cell>
          <cell r="L199">
            <v>0</v>
          </cell>
          <cell r="M199">
            <v>0</v>
          </cell>
          <cell r="N199">
            <v>18844</v>
          </cell>
          <cell r="O199">
            <v>0</v>
          </cell>
          <cell r="P199">
            <v>18844</v>
          </cell>
          <cell r="Q199">
            <v>0</v>
          </cell>
          <cell r="R199">
            <v>3714268</v>
          </cell>
          <cell r="S199">
            <v>3878944</v>
          </cell>
        </row>
      </sheetData>
      <sheetData sheetId="13">
        <row r="199">
          <cell r="D199">
            <v>464129</v>
          </cell>
          <cell r="E199">
            <v>492481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464129</v>
          </cell>
          <cell r="K199">
            <v>492481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464129</v>
          </cell>
          <cell r="S199">
            <v>492481</v>
          </cell>
        </row>
      </sheetData>
      <sheetData sheetId="14">
        <row r="199">
          <cell r="D199">
            <v>522726</v>
          </cell>
          <cell r="E199">
            <v>605852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522726</v>
          </cell>
          <cell r="K199">
            <v>605852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522726</v>
          </cell>
          <cell r="S199">
            <v>605852</v>
          </cell>
        </row>
      </sheetData>
      <sheetData sheetId="15">
        <row r="199">
          <cell r="D199">
            <v>4975119</v>
          </cell>
          <cell r="E199">
            <v>5004400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4975119</v>
          </cell>
          <cell r="K199">
            <v>5004400</v>
          </cell>
          <cell r="L199">
            <v>0</v>
          </cell>
          <cell r="M199">
            <v>0</v>
          </cell>
          <cell r="N199">
            <v>62448</v>
          </cell>
          <cell r="O199">
            <v>60356</v>
          </cell>
          <cell r="P199">
            <v>62448</v>
          </cell>
          <cell r="Q199">
            <v>60356</v>
          </cell>
          <cell r="R199">
            <v>4912671</v>
          </cell>
          <cell r="S199">
            <v>4944044</v>
          </cell>
        </row>
      </sheetData>
      <sheetData sheetId="16">
        <row r="199">
          <cell r="D199">
            <v>7864444</v>
          </cell>
          <cell r="E199">
            <v>8153137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7864444</v>
          </cell>
          <cell r="K199">
            <v>8153137</v>
          </cell>
          <cell r="L199">
            <v>0</v>
          </cell>
          <cell r="M199">
            <v>0</v>
          </cell>
          <cell r="N199">
            <v>164136</v>
          </cell>
          <cell r="O199">
            <v>258966</v>
          </cell>
          <cell r="P199">
            <v>164136</v>
          </cell>
          <cell r="Q199">
            <v>258966</v>
          </cell>
          <cell r="R199">
            <v>7700308</v>
          </cell>
          <cell r="S199">
            <v>7894171</v>
          </cell>
        </row>
      </sheetData>
      <sheetData sheetId="17"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</sheetData>
      <sheetData sheetId="18">
        <row r="199">
          <cell r="D199">
            <v>850695</v>
          </cell>
          <cell r="E199">
            <v>1705921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850702</v>
          </cell>
          <cell r="K199">
            <v>1705921</v>
          </cell>
          <cell r="L199">
            <v>0</v>
          </cell>
          <cell r="M199">
            <v>0</v>
          </cell>
          <cell r="N199">
            <v>74039</v>
          </cell>
          <cell r="O199">
            <v>139890.97299999994</v>
          </cell>
          <cell r="P199">
            <v>74039</v>
          </cell>
          <cell r="Q199">
            <v>139890.97299999994</v>
          </cell>
          <cell r="R199">
            <v>776663</v>
          </cell>
          <cell r="S199">
            <v>1566030.027</v>
          </cell>
        </row>
      </sheetData>
      <sheetData sheetId="19">
        <row r="199">
          <cell r="D199">
            <v>625510</v>
          </cell>
          <cell r="E199">
            <v>225388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625510</v>
          </cell>
          <cell r="K199">
            <v>225388</v>
          </cell>
          <cell r="L199">
            <v>0</v>
          </cell>
          <cell r="M199">
            <v>0</v>
          </cell>
          <cell r="N199">
            <v>0</v>
          </cell>
          <cell r="O199">
            <v>6964</v>
          </cell>
          <cell r="P199">
            <v>0</v>
          </cell>
          <cell r="Q199">
            <v>6964</v>
          </cell>
          <cell r="R199">
            <v>625510</v>
          </cell>
          <cell r="S199">
            <v>218424</v>
          </cell>
        </row>
      </sheetData>
      <sheetData sheetId="20">
        <row r="199">
          <cell r="D199">
            <v>1859916.9220731505</v>
          </cell>
          <cell r="E199">
            <v>944292.11834324093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1859916.9220731505</v>
          </cell>
          <cell r="K199">
            <v>944292.11834324093</v>
          </cell>
          <cell r="L199">
            <v>0</v>
          </cell>
          <cell r="M199">
            <v>0</v>
          </cell>
          <cell r="N199">
            <v>966892.05</v>
          </cell>
          <cell r="O199">
            <v>524337.44763914263</v>
          </cell>
          <cell r="P199">
            <v>966892.05</v>
          </cell>
          <cell r="Q199">
            <v>524337.44763914263</v>
          </cell>
          <cell r="R199">
            <v>893024.87207315047</v>
          </cell>
          <cell r="S199">
            <v>419954.67070409819</v>
          </cell>
        </row>
      </sheetData>
      <sheetData sheetId="21">
        <row r="199">
          <cell r="D199">
            <v>898834</v>
          </cell>
          <cell r="E199">
            <v>606416</v>
          </cell>
          <cell r="F199">
            <v>0</v>
          </cell>
          <cell r="H199">
            <v>0</v>
          </cell>
          <cell r="I199">
            <v>0</v>
          </cell>
          <cell r="J199">
            <v>898834</v>
          </cell>
          <cell r="K199">
            <v>606416</v>
          </cell>
          <cell r="L199">
            <v>0</v>
          </cell>
          <cell r="N199">
            <v>248483</v>
          </cell>
          <cell r="O199">
            <v>197832</v>
          </cell>
          <cell r="P199">
            <v>248483</v>
          </cell>
          <cell r="Q199">
            <v>197832</v>
          </cell>
          <cell r="R199">
            <v>650351</v>
          </cell>
          <cell r="S199">
            <v>408584</v>
          </cell>
        </row>
      </sheetData>
      <sheetData sheetId="22"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2" workbookViewId="0">
      <selection activeCell="D14" sqref="D14:S14"/>
    </sheetView>
  </sheetViews>
  <sheetFormatPr defaultRowHeight="15"/>
  <cols>
    <col min="4" max="5" width="10.140625" bestFit="1" customWidth="1"/>
    <col min="10" max="11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[1]Sheet1!D$199</f>
        <v>9897100</v>
      </c>
      <c r="E8" s="14">
        <f>[1]Sheet1!E$199</f>
        <v>11178180</v>
      </c>
      <c r="F8" s="14">
        <f>[1]Sheet1!F$199</f>
        <v>256583</v>
      </c>
      <c r="G8" s="14">
        <f>[1]Sheet1!G$199</f>
        <v>251800</v>
      </c>
      <c r="H8" s="14">
        <f>[1]Sheet1!H$199</f>
        <v>0</v>
      </c>
      <c r="I8" s="14">
        <f>[1]Sheet1!I$199</f>
        <v>0</v>
      </c>
      <c r="J8" s="14">
        <f>[1]Sheet1!J$199</f>
        <v>10153683</v>
      </c>
      <c r="K8" s="14">
        <f>[1]Sheet1!K$199</f>
        <v>11429980</v>
      </c>
      <c r="L8" s="14">
        <f>[1]Sheet1!L$199</f>
        <v>0</v>
      </c>
      <c r="M8" s="14">
        <f>[1]Sheet1!M$199</f>
        <v>0</v>
      </c>
      <c r="N8" s="14">
        <f>[1]Sheet1!N$199</f>
        <v>0</v>
      </c>
      <c r="O8" s="14">
        <f>[1]Sheet1!O$199</f>
        <v>0</v>
      </c>
      <c r="P8" s="14">
        <f>[1]Sheet1!P$199</f>
        <v>0</v>
      </c>
      <c r="Q8" s="14">
        <f>[1]Sheet1!Q$199</f>
        <v>0</v>
      </c>
      <c r="R8" s="14">
        <f>[1]Sheet1!R$199</f>
        <v>10153683</v>
      </c>
      <c r="S8" s="14">
        <f>[1]Sheet1!S$199</f>
        <v>11429980</v>
      </c>
    </row>
    <row r="9" spans="1:26" ht="23.1" customHeight="1">
      <c r="A9" s="6">
        <v>2</v>
      </c>
      <c r="B9" s="9"/>
      <c r="C9" s="3" t="s">
        <v>27</v>
      </c>
      <c r="D9" s="1">
        <f>[1]Sheet2!D$199</f>
        <v>8316769.5</v>
      </c>
      <c r="E9" s="1">
        <f>[1]Sheet2!E$199</f>
        <v>8922635.5500000007</v>
      </c>
      <c r="F9" s="1">
        <f>[1]Sheet2!F$199</f>
        <v>0</v>
      </c>
      <c r="G9" s="1">
        <f>[1]Sheet2!G$199</f>
        <v>0</v>
      </c>
      <c r="H9" s="1">
        <f>[1]Sheet2!H$199</f>
        <v>0</v>
      </c>
      <c r="I9" s="1">
        <f>[1]Sheet2!I$199</f>
        <v>0</v>
      </c>
      <c r="J9" s="1">
        <f>[1]Sheet2!J$199</f>
        <v>8316769.5</v>
      </c>
      <c r="K9" s="1">
        <f>[1]Sheet2!K$199</f>
        <v>8922635.5500000007</v>
      </c>
      <c r="L9" s="1">
        <f>[1]Sheet2!L$199</f>
        <v>0</v>
      </c>
      <c r="M9" s="1">
        <f>[1]Sheet2!M$199</f>
        <v>0</v>
      </c>
      <c r="N9" s="1">
        <f>[1]Sheet2!N$199</f>
        <v>1206159.75</v>
      </c>
      <c r="O9" s="1">
        <f>[1]Sheet2!O$199</f>
        <v>1126534.95</v>
      </c>
      <c r="P9" s="1">
        <f>[1]Sheet2!P$199</f>
        <v>1206159.75</v>
      </c>
      <c r="Q9" s="1">
        <f>[1]Sheet2!Q$199</f>
        <v>1126534.95</v>
      </c>
      <c r="R9" s="1">
        <f>[1]Sheet2!R$199</f>
        <v>7110609.75</v>
      </c>
      <c r="S9" s="1">
        <f>[1]Sheet2!S$199</f>
        <v>7796100.6000000006</v>
      </c>
      <c r="W9" t="str">
        <f>SUBSTITUTE(Y9,"t1","t"&amp;Z9)</f>
        <v>Sheet2!S$199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[1]Sheet3!D$199</f>
        <v>12071824</v>
      </c>
      <c r="E10" s="1">
        <f>[1]Sheet3!E$199</f>
        <v>13690921</v>
      </c>
      <c r="F10" s="1">
        <f>[1]Sheet3!F$199</f>
        <v>0</v>
      </c>
      <c r="G10" s="1">
        <f>[1]Sheet3!G$199</f>
        <v>0</v>
      </c>
      <c r="H10" s="1">
        <f>[1]Sheet3!H$199</f>
        <v>0</v>
      </c>
      <c r="I10" s="1">
        <f>[1]Sheet3!I$199</f>
        <v>0</v>
      </c>
      <c r="J10" s="1">
        <f>[1]Sheet3!J$199</f>
        <v>12071824</v>
      </c>
      <c r="K10" s="1">
        <f>[1]Sheet3!K$199</f>
        <v>13690921</v>
      </c>
      <c r="L10" s="1">
        <f>[1]Sheet3!L$199</f>
        <v>0</v>
      </c>
      <c r="M10" s="1">
        <f>[1]Sheet3!M$199</f>
        <v>0</v>
      </c>
      <c r="N10" s="1">
        <f>[1]Sheet3!N$199</f>
        <v>3310677</v>
      </c>
      <c r="O10" s="1">
        <f>[1]Sheet3!O$199</f>
        <v>3561422</v>
      </c>
      <c r="P10" s="1">
        <f>[1]Sheet3!P$199</f>
        <v>3310677</v>
      </c>
      <c r="Q10" s="1">
        <f>[1]Sheet3!Q$199</f>
        <v>3561422</v>
      </c>
      <c r="R10" s="1">
        <f>[1]Sheet3!R$199</f>
        <v>8761147</v>
      </c>
      <c r="S10" s="1">
        <f>[1]Sheet3!S$199</f>
        <v>10129499</v>
      </c>
      <c r="W10" t="str">
        <f>SUBSTITUTE(Y10,"t1","t"&amp;Z10)</f>
        <v>Sheet3!S$199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[1]Sheet4!D$199</f>
        <v>1469188</v>
      </c>
      <c r="E11" s="1">
        <f>[1]Sheet4!E$199</f>
        <v>2422301</v>
      </c>
      <c r="F11" s="1">
        <f>[1]Sheet4!F$199</f>
        <v>0</v>
      </c>
      <c r="G11" s="1">
        <f>[1]Sheet4!G$199</f>
        <v>0</v>
      </c>
      <c r="H11" s="1">
        <f>[1]Sheet4!H$199</f>
        <v>0</v>
      </c>
      <c r="I11" s="1">
        <f>[1]Sheet4!I$199</f>
        <v>0</v>
      </c>
      <c r="J11" s="1">
        <f>[1]Sheet4!J$199</f>
        <v>1469188</v>
      </c>
      <c r="K11" s="1">
        <f>[1]Sheet4!K$199</f>
        <v>2422301</v>
      </c>
      <c r="L11" s="1">
        <f>[1]Sheet4!L$199</f>
        <v>0</v>
      </c>
      <c r="M11" s="1">
        <f>[1]Sheet4!M$199</f>
        <v>0</v>
      </c>
      <c r="N11" s="1">
        <f>[1]Sheet4!N$199</f>
        <v>711179</v>
      </c>
      <c r="O11" s="1">
        <f>[1]Sheet4!O$199</f>
        <v>1195860</v>
      </c>
      <c r="P11" s="1">
        <f>[1]Sheet4!P$199</f>
        <v>711179</v>
      </c>
      <c r="Q11" s="1">
        <f>[1]Sheet4!Q$199</f>
        <v>1195860</v>
      </c>
      <c r="R11" s="1">
        <f>[1]Sheet4!R$199</f>
        <v>758009</v>
      </c>
      <c r="S11" s="1">
        <f>[1]Sheet4!S$199</f>
        <v>1226441</v>
      </c>
      <c r="W11" t="str">
        <f>SUBSTITUTE(Y11,"t1","t"&amp;Z11)</f>
        <v>Sheet4!S$199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[1]Sheet5!D$199</f>
        <v>0</v>
      </c>
      <c r="E12" s="1">
        <f>[1]Sheet5!E$199</f>
        <v>0</v>
      </c>
      <c r="F12" s="1">
        <f>[1]Sheet5!F$199</f>
        <v>0</v>
      </c>
      <c r="G12" s="1">
        <f>[1]Sheet5!G$199</f>
        <v>0</v>
      </c>
      <c r="H12" s="1">
        <f>[1]Sheet5!H$199</f>
        <v>0</v>
      </c>
      <c r="I12" s="1">
        <f>[1]Sheet5!I$199</f>
        <v>0</v>
      </c>
      <c r="J12" s="1">
        <f>[1]Sheet5!J$199</f>
        <v>0</v>
      </c>
      <c r="K12" s="1">
        <f>[1]Sheet5!K$199</f>
        <v>0</v>
      </c>
      <c r="L12" s="1">
        <f>[1]Sheet5!L$199</f>
        <v>0</v>
      </c>
      <c r="M12" s="1">
        <f>[1]Sheet5!M$199</f>
        <v>0</v>
      </c>
      <c r="N12" s="1">
        <f>[1]Sheet5!N$199</f>
        <v>0</v>
      </c>
      <c r="O12" s="1">
        <f>[1]Sheet5!O$199</f>
        <v>0</v>
      </c>
      <c r="P12" s="1">
        <f>[1]Sheet5!P$199</f>
        <v>0</v>
      </c>
      <c r="Q12" s="1">
        <f>[1]Sheet5!Q$199</f>
        <v>0</v>
      </c>
      <c r="R12" s="1">
        <f>[1]Sheet5!R$199</f>
        <v>0</v>
      </c>
      <c r="S12" s="1">
        <f>[1]Sheet5!S$199</f>
        <v>0</v>
      </c>
      <c r="W12" t="str">
        <f>SUBSTITUTE(Y12,"t1","t"&amp;Z12)</f>
        <v>Sheet5!S$199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[1]Sheet6!D$199</f>
        <v>4019642.7866481468</v>
      </c>
      <c r="E13" s="1">
        <f>[1]Sheet6!E$199</f>
        <v>4047000</v>
      </c>
      <c r="F13" s="1">
        <f>[1]Sheet6!F$199</f>
        <v>0</v>
      </c>
      <c r="G13" s="1">
        <f>[1]Sheet6!G$199</f>
        <v>0</v>
      </c>
      <c r="H13" s="1">
        <f>[1]Sheet6!H$199</f>
        <v>0</v>
      </c>
      <c r="I13" s="1">
        <f>[1]Sheet6!I$199</f>
        <v>0</v>
      </c>
      <c r="J13" s="1">
        <f>[1]Sheet6!J$199</f>
        <v>4019642.7866481468</v>
      </c>
      <c r="K13" s="1">
        <f>[1]Sheet6!K$199</f>
        <v>4047000</v>
      </c>
      <c r="L13" s="1">
        <f>[1]Sheet6!L$199</f>
        <v>0</v>
      </c>
      <c r="M13" s="1">
        <f>[1]Sheet6!M$199</f>
        <v>0</v>
      </c>
      <c r="N13" s="1">
        <f>[1]Sheet6!N$199</f>
        <v>140674.05000000002</v>
      </c>
      <c r="O13" s="1">
        <f>[1]Sheet6!O$199</f>
        <v>0</v>
      </c>
      <c r="P13" s="1">
        <f>[1]Sheet6!P$199</f>
        <v>140674.05000000002</v>
      </c>
      <c r="Q13" s="1">
        <f>[1]Sheet6!Q$199</f>
        <v>0</v>
      </c>
      <c r="R13" s="1">
        <f>[1]Sheet6!R$199</f>
        <v>3878968.736648147</v>
      </c>
      <c r="S13" s="1">
        <f>[1]Sheet6!S$199</f>
        <v>4047000</v>
      </c>
      <c r="W13" t="str">
        <f>SUBSTITUTE(Y13,"t1","t"&amp;Z13)</f>
        <v>Sheet6!S$199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[1]Sheet7!D$200</f>
        <v>2351758.5</v>
      </c>
      <c r="E14" s="1">
        <f>[1]Sheet7!E$200</f>
        <v>2819093.85</v>
      </c>
      <c r="F14" s="1">
        <f>[1]Sheet7!F$200</f>
        <v>0</v>
      </c>
      <c r="G14" s="1">
        <f>[1]Sheet7!G$200</f>
        <v>0</v>
      </c>
      <c r="H14" s="1">
        <f>[1]Sheet7!H$200</f>
        <v>0</v>
      </c>
      <c r="I14" s="1">
        <f>[1]Sheet7!I$200</f>
        <v>0</v>
      </c>
      <c r="J14" s="1">
        <f>[1]Sheet7!J$200</f>
        <v>2351758.5</v>
      </c>
      <c r="K14" s="1">
        <f>[1]Sheet7!K$200</f>
        <v>2819093.85</v>
      </c>
      <c r="L14" s="1">
        <f>[1]Sheet7!L$200</f>
        <v>0</v>
      </c>
      <c r="M14" s="1">
        <f>[1]Sheet7!M$200</f>
        <v>0</v>
      </c>
      <c r="N14" s="1">
        <f>[1]Sheet7!N$200</f>
        <v>995971.05</v>
      </c>
      <c r="O14" s="1">
        <f>[1]Sheet7!O$200</f>
        <v>1232955.45</v>
      </c>
      <c r="P14" s="1">
        <f>[1]Sheet7!P$200</f>
        <v>995971.05</v>
      </c>
      <c r="Q14" s="1">
        <f>[1]Sheet7!Q$200</f>
        <v>1232955.45</v>
      </c>
      <c r="R14" s="1">
        <f>[1]Sheet7!R$200</f>
        <v>1355787.45</v>
      </c>
      <c r="S14" s="1">
        <f>[1]Sheet7!S$200</f>
        <v>1586138.4000000001</v>
      </c>
      <c r="W14" t="str">
        <f>SUBSTITUTE(Y14,"t1","t"&amp;Z14)</f>
        <v>Sheet7!S$199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[1]Sheet8!D$199</f>
        <v>2509689.0743526132</v>
      </c>
      <c r="E15" s="1">
        <f>[1]Sheet8!E$199</f>
        <v>1734320.9500000002</v>
      </c>
      <c r="F15" s="1">
        <f>[1]Sheet8!F$199</f>
        <v>0</v>
      </c>
      <c r="G15" s="1">
        <f>[1]Sheet8!G$199</f>
        <v>0</v>
      </c>
      <c r="H15" s="1">
        <f>[1]Sheet8!H$199</f>
        <v>0</v>
      </c>
      <c r="I15" s="1">
        <f>[1]Sheet8!I$199</f>
        <v>0</v>
      </c>
      <c r="J15" s="1">
        <f>[1]Sheet8!J$199</f>
        <v>2509689.0743526132</v>
      </c>
      <c r="K15" s="1">
        <f>[1]Sheet8!K$199</f>
        <v>1734320.9500000002</v>
      </c>
      <c r="L15" s="1">
        <f>[1]Sheet8!L$199</f>
        <v>298032.26863918704</v>
      </c>
      <c r="M15" s="1">
        <f>[1]Sheet8!M$199</f>
        <v>276298.87837628543</v>
      </c>
      <c r="N15" s="1">
        <f>[1]Sheet8!N$199</f>
        <v>92995.82036081262</v>
      </c>
      <c r="O15" s="1">
        <f>[1]Sheet8!O$199</f>
        <v>80102.480625097931</v>
      </c>
      <c r="P15" s="1">
        <f>[1]Sheet8!P$199</f>
        <v>391028.08899999969</v>
      </c>
      <c r="Q15" s="1">
        <f>[1]Sheet8!Q$199</f>
        <v>356401.35900138336</v>
      </c>
      <c r="R15" s="1">
        <f>[1]Sheet8!R$199</f>
        <v>2118660.9853526135</v>
      </c>
      <c r="S15" s="1">
        <f>[1]Sheet8!S$199</f>
        <v>1377919.5909986168</v>
      </c>
      <c r="W15" t="str">
        <f>SUBSTITUTE(Y15,"t1","t"&amp;Z15)</f>
        <v>Sheet8!S$199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[1]Sheet9!D$199</f>
        <v>1944035</v>
      </c>
      <c r="E16" s="1">
        <f>[1]Sheet9!E$199</f>
        <v>2077844</v>
      </c>
      <c r="F16" s="1">
        <f>[1]Sheet9!F$199</f>
        <v>0</v>
      </c>
      <c r="G16" s="1">
        <f>[1]Sheet9!G$199</f>
        <v>0</v>
      </c>
      <c r="H16" s="1">
        <f>[1]Sheet9!H$199</f>
        <v>0</v>
      </c>
      <c r="I16" s="1">
        <f>[1]Sheet9!I$199</f>
        <v>0</v>
      </c>
      <c r="J16" s="1">
        <f>[1]Sheet9!J$199</f>
        <v>1944035</v>
      </c>
      <c r="K16" s="1">
        <f>[1]Sheet9!K$199</f>
        <v>2077844</v>
      </c>
      <c r="L16" s="1">
        <f>[1]Sheet9!L$199</f>
        <v>0</v>
      </c>
      <c r="M16" s="1">
        <f>[1]Sheet9!M$199</f>
        <v>0</v>
      </c>
      <c r="N16" s="1">
        <f>[1]Sheet9!N$199</f>
        <v>167973</v>
      </c>
      <c r="O16" s="1">
        <f>[1]Sheet9!O$199</f>
        <v>142130</v>
      </c>
      <c r="P16" s="1">
        <f>[1]Sheet9!P$199</f>
        <v>167973</v>
      </c>
      <c r="Q16" s="1">
        <f>[1]Sheet9!Q$199</f>
        <v>142130</v>
      </c>
      <c r="R16" s="1">
        <f>[1]Sheet9!R$199</f>
        <v>1776062</v>
      </c>
      <c r="S16" s="1">
        <f>[1]Sheet9!S$199</f>
        <v>1935714</v>
      </c>
      <c r="W16" t="str">
        <f>SUBSTITUTE(Y16,"t1","t"&amp;Z16)</f>
        <v>Sheet9!S$199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42580006.861000761</v>
      </c>
      <c r="E17" s="1">
        <f>SUM(E8:E16)</f>
        <v>46892296.350000001</v>
      </c>
      <c r="F17" s="1">
        <f>SUM(F8:F16)</f>
        <v>256583</v>
      </c>
      <c r="G17" s="1">
        <f>SUM(G8:G16)</f>
        <v>251800</v>
      </c>
      <c r="H17" s="1">
        <f>SUM(H8:H16)</f>
        <v>0</v>
      </c>
      <c r="I17" s="1">
        <f>SUM(I8:I16)</f>
        <v>0</v>
      </c>
      <c r="J17" s="1">
        <f>SUM(J8:J16)</f>
        <v>42836589.861000761</v>
      </c>
      <c r="K17" s="1">
        <f>SUM(K8:K16)</f>
        <v>47144096.350000001</v>
      </c>
      <c r="L17" s="1">
        <f>SUM(L8:L16)</f>
        <v>298032.26863918704</v>
      </c>
      <c r="M17" s="1">
        <f>SUM(M8:M16)</f>
        <v>276298.87837628543</v>
      </c>
      <c r="N17" s="1">
        <f>SUM(N8:N16)</f>
        <v>6625629.670360812</v>
      </c>
      <c r="O17" s="1">
        <f>SUM(O8:O16)</f>
        <v>7339004.880625098</v>
      </c>
      <c r="P17" s="1">
        <f>SUM(P8:P16)</f>
        <v>6923661.9389999993</v>
      </c>
      <c r="Q17" s="1">
        <f>SUM(Q8:Q16)</f>
        <v>7615303.7590013836</v>
      </c>
      <c r="R17" s="1">
        <f>SUM(R8:R16)</f>
        <v>35912927.922000758</v>
      </c>
      <c r="S17" s="1">
        <f>SUM(S8:S16)</f>
        <v>39528792.59099862</v>
      </c>
    </row>
    <row r="18" spans="1:26" ht="23.1" customHeight="1">
      <c r="A18" s="6">
        <v>10</v>
      </c>
      <c r="B18" s="9"/>
      <c r="C18" s="12" t="s">
        <v>18</v>
      </c>
      <c r="D18" s="1">
        <f>[1]Sheet10!D$199</f>
        <v>3268824</v>
      </c>
      <c r="E18" s="1">
        <f>[1]Sheet10!E$199</f>
        <v>4530461</v>
      </c>
      <c r="F18" s="1">
        <f>[1]Sheet10!F$199</f>
        <v>0</v>
      </c>
      <c r="G18" s="1">
        <f>[1]Sheet10!G$199</f>
        <v>0</v>
      </c>
      <c r="H18" s="1">
        <f>[1]Sheet10!H$199</f>
        <v>0</v>
      </c>
      <c r="I18" s="1">
        <f>[1]Sheet10!I$199</f>
        <v>0</v>
      </c>
      <c r="J18" s="1">
        <f>[1]Sheet10!J$199</f>
        <v>3268824</v>
      </c>
      <c r="K18" s="1">
        <f>[1]Sheet10!K$199</f>
        <v>4530461</v>
      </c>
      <c r="L18" s="1">
        <f>[1]Sheet10!L$199</f>
        <v>-17.099919003794035</v>
      </c>
      <c r="M18" s="1">
        <f>[1]Sheet10!M$199</f>
        <v>0</v>
      </c>
      <c r="N18" s="1">
        <f>[1]Sheet10!N$199</f>
        <v>95021.099919003798</v>
      </c>
      <c r="O18" s="1">
        <f>[1]Sheet10!O$199</f>
        <v>167464</v>
      </c>
      <c r="P18" s="1">
        <f>[1]Sheet10!P$199</f>
        <v>95004</v>
      </c>
      <c r="Q18" s="1">
        <f>[1]Sheet10!Q$199</f>
        <v>167464</v>
      </c>
      <c r="R18" s="1">
        <f>[1]Sheet10!R$199</f>
        <v>3173820</v>
      </c>
      <c r="S18" s="1">
        <f>[1]Sheet10!S$199</f>
        <v>4362997</v>
      </c>
      <c r="W18" t="str">
        <f>SUBSTITUTE(Y18,"t1","t"&amp;Z18)</f>
        <v>Sheet10!S$199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[1]Sheet11!D$199</f>
        <v>0</v>
      </c>
      <c r="E19" s="1">
        <f>[1]Sheet11!E$199</f>
        <v>84193.650000000009</v>
      </c>
      <c r="F19" s="1">
        <f>[1]Sheet11!F$199</f>
        <v>0</v>
      </c>
      <c r="G19" s="1">
        <f>[1]Sheet11!G$199</f>
        <v>0</v>
      </c>
      <c r="H19" s="1">
        <f>[1]Sheet11!H$199</f>
        <v>0</v>
      </c>
      <c r="I19" s="1">
        <f>[1]Sheet11!I$199</f>
        <v>0</v>
      </c>
      <c r="J19" s="1">
        <f>[1]Sheet11!J$199</f>
        <v>0</v>
      </c>
      <c r="K19" s="1">
        <f>[1]Sheet11!K$199</f>
        <v>84193.650000000009</v>
      </c>
      <c r="L19" s="1">
        <f>[1]Sheet11!L$199</f>
        <v>0</v>
      </c>
      <c r="M19" s="1">
        <f>[1]Sheet11!M$199</f>
        <v>0</v>
      </c>
      <c r="N19" s="1">
        <f>[1]Sheet11!N$199</f>
        <v>0</v>
      </c>
      <c r="O19" s="1">
        <f>[1]Sheet11!O$199</f>
        <v>68803.650000000009</v>
      </c>
      <c r="P19" s="1">
        <f>[1]Sheet11!P$199</f>
        <v>0</v>
      </c>
      <c r="Q19" s="1">
        <f>[1]Sheet11!Q$199</f>
        <v>68803.650000000009</v>
      </c>
      <c r="R19" s="1">
        <f>[1]Sheet11!R$199</f>
        <v>0</v>
      </c>
      <c r="S19" s="1">
        <f>[1]Sheet11!S$199</f>
        <v>15390</v>
      </c>
      <c r="W19" t="str">
        <f>SUBSTITUTE(Y19,"t1","t"&amp;Z19)</f>
        <v>Sheet11!S$199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3268824</v>
      </c>
      <c r="E20" s="1">
        <f>SUM(E18:E19)</f>
        <v>4614654.6500000004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3268824</v>
      </c>
      <c r="K20" s="1">
        <f>SUM(K18:K19)</f>
        <v>4614654.6500000004</v>
      </c>
      <c r="L20" s="1">
        <f>SUM(L18:L19)</f>
        <v>-17.099919003794035</v>
      </c>
      <c r="M20" s="1">
        <f>SUM(M18:M19)</f>
        <v>0</v>
      </c>
      <c r="N20" s="1">
        <f>SUM(N18:N19)</f>
        <v>95021.099919003798</v>
      </c>
      <c r="O20" s="1">
        <f>SUM(O18:O19)</f>
        <v>236267.65000000002</v>
      </c>
      <c r="P20" s="1">
        <f>SUM(P18:P19)</f>
        <v>95004</v>
      </c>
      <c r="Q20" s="1">
        <f>SUM(Q18:Q19)</f>
        <v>236267.65000000002</v>
      </c>
      <c r="R20" s="1">
        <f>SUM(R18:R19)</f>
        <v>3173820</v>
      </c>
      <c r="S20" s="1">
        <f>SUM(S18:S19)</f>
        <v>4378387</v>
      </c>
    </row>
    <row r="21" spans="1:26" ht="23.1" customHeight="1">
      <c r="A21" s="6"/>
      <c r="B21" s="9"/>
      <c r="C21" s="10" t="s">
        <v>15</v>
      </c>
      <c r="D21" s="1">
        <f>D20+D17</f>
        <v>45848830.861000761</v>
      </c>
      <c r="E21" s="1">
        <f>E20+E17</f>
        <v>51506951</v>
      </c>
      <c r="F21" s="1">
        <f>F20+F17</f>
        <v>256583</v>
      </c>
      <c r="G21" s="1">
        <f>G20+G17</f>
        <v>251800</v>
      </c>
      <c r="H21" s="1">
        <f>H20+H17</f>
        <v>0</v>
      </c>
      <c r="I21" s="1">
        <f>I20+I17</f>
        <v>0</v>
      </c>
      <c r="J21" s="1">
        <f>J20+J17</f>
        <v>46105413.861000761</v>
      </c>
      <c r="K21" s="1">
        <f>K20+K17</f>
        <v>51758751</v>
      </c>
      <c r="L21" s="1">
        <f>L20+L17</f>
        <v>298015.16872018325</v>
      </c>
      <c r="M21" s="1">
        <f>M20+M17</f>
        <v>276298.87837628543</v>
      </c>
      <c r="N21" s="1">
        <f>N20+N17</f>
        <v>6720650.7702798154</v>
      </c>
      <c r="O21" s="1">
        <f>O20+O17</f>
        <v>7575272.5306250984</v>
      </c>
      <c r="P21" s="1">
        <f>P20+P17</f>
        <v>7018665.9389999993</v>
      </c>
      <c r="Q21" s="1">
        <f>Q20+Q17</f>
        <v>7851571.4090013839</v>
      </c>
      <c r="R21" s="1">
        <f>R20+R17</f>
        <v>39086747.922000758</v>
      </c>
      <c r="S21" s="1">
        <f>S20+S17</f>
        <v>43907179.59099862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[1]Sheet12!D$199</f>
        <v>3733112</v>
      </c>
      <c r="E22" s="1">
        <f>[1]Sheet12!E$199</f>
        <v>3878944</v>
      </c>
      <c r="F22" s="1">
        <f>[1]Sheet12!F$199</f>
        <v>0</v>
      </c>
      <c r="G22" s="1">
        <f>[1]Sheet12!G$199</f>
        <v>0</v>
      </c>
      <c r="H22" s="1">
        <f>[1]Sheet12!H$199</f>
        <v>0</v>
      </c>
      <c r="I22" s="1">
        <f>[1]Sheet12!I$199</f>
        <v>0</v>
      </c>
      <c r="J22" s="1">
        <f>[1]Sheet12!J$199</f>
        <v>3733112</v>
      </c>
      <c r="K22" s="1">
        <f>[1]Sheet12!K$199</f>
        <v>3878944</v>
      </c>
      <c r="L22" s="1">
        <f>[1]Sheet12!L$199</f>
        <v>0</v>
      </c>
      <c r="M22" s="1">
        <f>[1]Sheet12!M$199</f>
        <v>0</v>
      </c>
      <c r="N22" s="1">
        <f>[1]Sheet12!N$199</f>
        <v>18844</v>
      </c>
      <c r="O22" s="1">
        <f>[1]Sheet12!O$199</f>
        <v>0</v>
      </c>
      <c r="P22" s="1">
        <f>[1]Sheet12!P$199</f>
        <v>18844</v>
      </c>
      <c r="Q22" s="1">
        <f>[1]Sheet12!Q$199</f>
        <v>0</v>
      </c>
      <c r="R22" s="1">
        <f>[1]Sheet12!R$199</f>
        <v>3714268</v>
      </c>
      <c r="S22" s="1">
        <f>[1]Sheet12!S$199</f>
        <v>3878944</v>
      </c>
      <c r="W22" t="str">
        <f>SUBSTITUTE(Y22,"t1","t"&amp;Z22)</f>
        <v>Sheet12!S$199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[1]Sheet13!D$199</f>
        <v>464129</v>
      </c>
      <c r="E23" s="1">
        <f>[1]Sheet13!E$199</f>
        <v>492481</v>
      </c>
      <c r="F23" s="1">
        <f>[1]Sheet13!F$199</f>
        <v>0</v>
      </c>
      <c r="G23" s="1">
        <f>[1]Sheet13!G$199</f>
        <v>0</v>
      </c>
      <c r="H23" s="1">
        <f>[1]Sheet13!H$199</f>
        <v>0</v>
      </c>
      <c r="I23" s="1">
        <f>[1]Sheet13!I$199</f>
        <v>0</v>
      </c>
      <c r="J23" s="1">
        <f>[1]Sheet13!J$199</f>
        <v>464129</v>
      </c>
      <c r="K23" s="1">
        <f>[1]Sheet13!K$199</f>
        <v>492481</v>
      </c>
      <c r="L23" s="1">
        <f>[1]Sheet13!L$199</f>
        <v>0</v>
      </c>
      <c r="M23" s="1">
        <f>[1]Sheet13!M$199</f>
        <v>0</v>
      </c>
      <c r="N23" s="1">
        <f>[1]Sheet13!N$199</f>
        <v>0</v>
      </c>
      <c r="O23" s="1">
        <f>[1]Sheet13!O$199</f>
        <v>0</v>
      </c>
      <c r="P23" s="1">
        <f>[1]Sheet13!P$199</f>
        <v>0</v>
      </c>
      <c r="Q23" s="1">
        <f>[1]Sheet13!Q$199</f>
        <v>0</v>
      </c>
      <c r="R23" s="1">
        <f>[1]Sheet13!R$199</f>
        <v>464129</v>
      </c>
      <c r="S23" s="1">
        <f>[1]Sheet13!S$199</f>
        <v>492481</v>
      </c>
      <c r="W23" t="str">
        <f>SUBSTITUTE(Y23,"t1","t"&amp;Z23)</f>
        <v>Sheet13!S$199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[1]Sheet14!D$199</f>
        <v>522726</v>
      </c>
      <c r="E24" s="1">
        <f>[1]Sheet14!E$199</f>
        <v>605852</v>
      </c>
      <c r="F24" s="1">
        <f>[1]Sheet14!F$199</f>
        <v>0</v>
      </c>
      <c r="G24" s="1">
        <f>[1]Sheet14!G$199</f>
        <v>0</v>
      </c>
      <c r="H24" s="1">
        <f>[1]Sheet14!H$199</f>
        <v>0</v>
      </c>
      <c r="I24" s="1">
        <f>[1]Sheet14!I$199</f>
        <v>0</v>
      </c>
      <c r="J24" s="1">
        <f>[1]Sheet14!J$199</f>
        <v>522726</v>
      </c>
      <c r="K24" s="1">
        <f>[1]Sheet14!K$199</f>
        <v>605852</v>
      </c>
      <c r="L24" s="1">
        <f>[1]Sheet14!L$199</f>
        <v>0</v>
      </c>
      <c r="M24" s="1">
        <f>[1]Sheet14!M$199</f>
        <v>0</v>
      </c>
      <c r="N24" s="1">
        <f>[1]Sheet14!N$199</f>
        <v>0</v>
      </c>
      <c r="O24" s="1">
        <f>[1]Sheet14!O$199</f>
        <v>0</v>
      </c>
      <c r="P24" s="1">
        <f>[1]Sheet14!P$199</f>
        <v>0</v>
      </c>
      <c r="Q24" s="1">
        <f>[1]Sheet14!Q$199</f>
        <v>0</v>
      </c>
      <c r="R24" s="1">
        <f>[1]Sheet14!R$199</f>
        <v>522726</v>
      </c>
      <c r="S24" s="1">
        <f>[1]Sheet14!S$199</f>
        <v>605852</v>
      </c>
      <c r="W24" t="str">
        <f>SUBSTITUTE(Y24,"t1","t"&amp;Z24)</f>
        <v>Sheet14!S$199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[1]Sheet15!D$199</f>
        <v>4975119</v>
      </c>
      <c r="E25" s="1">
        <f>[1]Sheet15!E$199</f>
        <v>5004400</v>
      </c>
      <c r="F25" s="1">
        <f>[1]Sheet15!F$199</f>
        <v>0</v>
      </c>
      <c r="G25" s="1">
        <f>[1]Sheet15!G$199</f>
        <v>0</v>
      </c>
      <c r="H25" s="1">
        <f>[1]Sheet15!H$199</f>
        <v>0</v>
      </c>
      <c r="I25" s="1">
        <f>[1]Sheet15!I$199</f>
        <v>0</v>
      </c>
      <c r="J25" s="1">
        <f>[1]Sheet15!J$199</f>
        <v>4975119</v>
      </c>
      <c r="K25" s="1">
        <f>[1]Sheet15!K$199</f>
        <v>5004400</v>
      </c>
      <c r="L25" s="1">
        <f>[1]Sheet15!L$199</f>
        <v>0</v>
      </c>
      <c r="M25" s="1">
        <f>[1]Sheet15!M$199</f>
        <v>0</v>
      </c>
      <c r="N25" s="1">
        <f>[1]Sheet15!N$199</f>
        <v>62448</v>
      </c>
      <c r="O25" s="1">
        <f>[1]Sheet15!O$199</f>
        <v>60356</v>
      </c>
      <c r="P25" s="1">
        <f>[1]Sheet15!P$199</f>
        <v>62448</v>
      </c>
      <c r="Q25" s="1">
        <f>[1]Sheet15!Q$199</f>
        <v>60356</v>
      </c>
      <c r="R25" s="1">
        <f>[1]Sheet15!R$199</f>
        <v>4912671</v>
      </c>
      <c r="S25" s="1">
        <f>[1]Sheet15!S$199</f>
        <v>4944044</v>
      </c>
      <c r="W25" t="str">
        <f>SUBSTITUTE(Y25,"t1","t"&amp;Z25)</f>
        <v>Sheet15!S$199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[1]Sheet16!D$199</f>
        <v>7864444</v>
      </c>
      <c r="E26" s="1">
        <f>[1]Sheet16!E$199</f>
        <v>8153137</v>
      </c>
      <c r="F26" s="1">
        <f>[1]Sheet16!F$199</f>
        <v>0</v>
      </c>
      <c r="G26" s="1">
        <f>[1]Sheet16!G$199</f>
        <v>0</v>
      </c>
      <c r="H26" s="1">
        <f>[1]Sheet16!H$199</f>
        <v>0</v>
      </c>
      <c r="I26" s="1">
        <f>[1]Sheet16!I$199</f>
        <v>0</v>
      </c>
      <c r="J26" s="1">
        <f>[1]Sheet16!J$199</f>
        <v>7864444</v>
      </c>
      <c r="K26" s="1">
        <f>[1]Sheet16!K$199</f>
        <v>8153137</v>
      </c>
      <c r="L26" s="1">
        <f>[1]Sheet16!L$199</f>
        <v>0</v>
      </c>
      <c r="M26" s="1">
        <f>[1]Sheet16!M$199</f>
        <v>0</v>
      </c>
      <c r="N26" s="1">
        <f>[1]Sheet16!N$199</f>
        <v>164136</v>
      </c>
      <c r="O26" s="1">
        <f>[1]Sheet16!O$199</f>
        <v>258966</v>
      </c>
      <c r="P26" s="1">
        <f>[1]Sheet16!P$199</f>
        <v>164136</v>
      </c>
      <c r="Q26" s="1">
        <f>[1]Sheet16!Q$199</f>
        <v>258966</v>
      </c>
      <c r="R26" s="1">
        <f>[1]Sheet16!R$199</f>
        <v>7700308</v>
      </c>
      <c r="S26" s="1">
        <f>[1]Sheet16!S$199</f>
        <v>7894171</v>
      </c>
      <c r="W26" t="str">
        <f>SUBSTITUTE(Y26,"t1","t"&amp;Z26)</f>
        <v>Sheet16!S$199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[1]Sheet17!D$199</f>
        <v>0</v>
      </c>
      <c r="E27" s="1">
        <f>[1]Sheet17!E$199</f>
        <v>0</v>
      </c>
      <c r="F27" s="1">
        <f>[1]Sheet17!F$199</f>
        <v>0</v>
      </c>
      <c r="G27" s="1">
        <f>[1]Sheet17!G$199</f>
        <v>0</v>
      </c>
      <c r="H27" s="1">
        <f>[1]Sheet17!H$199</f>
        <v>0</v>
      </c>
      <c r="I27" s="1">
        <f>[1]Sheet17!I$199</f>
        <v>0</v>
      </c>
      <c r="J27" s="1">
        <f>[1]Sheet17!J$199</f>
        <v>0</v>
      </c>
      <c r="K27" s="1">
        <f>[1]Sheet17!K$199</f>
        <v>0</v>
      </c>
      <c r="L27" s="1">
        <f>[1]Sheet17!L$199</f>
        <v>0</v>
      </c>
      <c r="M27" s="1">
        <f>[1]Sheet17!M$199</f>
        <v>0</v>
      </c>
      <c r="N27" s="1">
        <f>[1]Sheet17!N$199</f>
        <v>0</v>
      </c>
      <c r="O27" s="1">
        <f>[1]Sheet17!O$199</f>
        <v>0</v>
      </c>
      <c r="P27" s="1">
        <f>[1]Sheet17!P$199</f>
        <v>0</v>
      </c>
      <c r="Q27" s="1">
        <f>[1]Sheet17!Q$199</f>
        <v>0</v>
      </c>
      <c r="R27" s="1">
        <f>[1]Sheet17!R$199</f>
        <v>0</v>
      </c>
      <c r="S27" s="1">
        <f>[1]Sheet17!S$199</f>
        <v>0</v>
      </c>
      <c r="W27" t="str">
        <f>SUBSTITUTE(Y27,"t1","t"&amp;Z27)</f>
        <v>Sheet17!S$199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[1]Sheet18!D$199</f>
        <v>850695</v>
      </c>
      <c r="E28" s="1">
        <f>[1]Sheet18!E$199</f>
        <v>1705921</v>
      </c>
      <c r="F28" s="1">
        <f>[1]Sheet18!F$199</f>
        <v>7</v>
      </c>
      <c r="G28" s="1">
        <f>[1]Sheet18!G$199</f>
        <v>0</v>
      </c>
      <c r="H28" s="1">
        <f>[1]Sheet18!H$199</f>
        <v>0</v>
      </c>
      <c r="I28" s="1">
        <f>[1]Sheet18!I$199</f>
        <v>0</v>
      </c>
      <c r="J28" s="1">
        <f>[1]Sheet18!J$199</f>
        <v>850702</v>
      </c>
      <c r="K28" s="1">
        <f>[1]Sheet18!K$199</f>
        <v>1705921</v>
      </c>
      <c r="L28" s="1">
        <f>[1]Sheet18!L$199</f>
        <v>0</v>
      </c>
      <c r="M28" s="1">
        <f>[1]Sheet18!M$199</f>
        <v>0</v>
      </c>
      <c r="N28" s="1">
        <f>[1]Sheet18!N$199</f>
        <v>74039</v>
      </c>
      <c r="O28" s="1">
        <f>[1]Sheet18!O$199</f>
        <v>139890.97299999994</v>
      </c>
      <c r="P28" s="1">
        <f>[1]Sheet18!P$199</f>
        <v>74039</v>
      </c>
      <c r="Q28" s="1">
        <f>[1]Sheet18!Q$199</f>
        <v>139890.97299999994</v>
      </c>
      <c r="R28" s="1">
        <f>[1]Sheet18!R$199</f>
        <v>776663</v>
      </c>
      <c r="S28" s="1">
        <f>[1]Sheet18!S$199</f>
        <v>1566030.027</v>
      </c>
      <c r="W28" t="str">
        <f>SUBSTITUTE(Y28,"t1","t"&amp;Z28)</f>
        <v>Sheet18!S$199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[1]Sheet19!D$199</f>
        <v>625510</v>
      </c>
      <c r="E29" s="1">
        <f>[1]Sheet19!E$199</f>
        <v>225388</v>
      </c>
      <c r="F29" s="1">
        <f>[1]Sheet19!F$199</f>
        <v>0</v>
      </c>
      <c r="G29" s="1">
        <f>[1]Sheet19!G$199</f>
        <v>0</v>
      </c>
      <c r="H29" s="1">
        <f>[1]Sheet19!H$199</f>
        <v>0</v>
      </c>
      <c r="I29" s="1">
        <f>[1]Sheet19!I$199</f>
        <v>0</v>
      </c>
      <c r="J29" s="1">
        <f>[1]Sheet19!J$199</f>
        <v>625510</v>
      </c>
      <c r="K29" s="1">
        <f>[1]Sheet19!K$199</f>
        <v>225388</v>
      </c>
      <c r="L29" s="1">
        <f>[1]Sheet19!L$199</f>
        <v>0</v>
      </c>
      <c r="M29" s="1">
        <f>[1]Sheet19!M$199</f>
        <v>0</v>
      </c>
      <c r="N29" s="1">
        <f>[1]Sheet19!N$199</f>
        <v>0</v>
      </c>
      <c r="O29" s="1">
        <f>[1]Sheet19!O$199</f>
        <v>6964</v>
      </c>
      <c r="P29" s="1">
        <f>[1]Sheet19!P$199</f>
        <v>0</v>
      </c>
      <c r="Q29" s="1">
        <f>[1]Sheet19!Q$199</f>
        <v>6964</v>
      </c>
      <c r="R29" s="1">
        <f>[1]Sheet19!R$199</f>
        <v>625510</v>
      </c>
      <c r="S29" s="1">
        <f>[1]Sheet19!S$199</f>
        <v>218424</v>
      </c>
      <c r="W29" t="str">
        <f>SUBSTITUTE(Y29,"t1","t"&amp;Z29)</f>
        <v>Sheet19!S$199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[1]Sheet20!D$199</f>
        <v>1859916.9220731505</v>
      </c>
      <c r="E30" s="1">
        <f>[1]Sheet20!E$199</f>
        <v>944292.11834324093</v>
      </c>
      <c r="F30" s="1">
        <f>[1]Sheet20!F$199</f>
        <v>0</v>
      </c>
      <c r="G30" s="1">
        <f>[1]Sheet20!G$199</f>
        <v>0</v>
      </c>
      <c r="H30" s="1">
        <f>[1]Sheet20!H$199</f>
        <v>0</v>
      </c>
      <c r="I30" s="1">
        <f>[1]Sheet20!I$199</f>
        <v>0</v>
      </c>
      <c r="J30" s="1">
        <f>[1]Sheet20!J$199</f>
        <v>1859916.9220731505</v>
      </c>
      <c r="K30" s="1">
        <f>[1]Sheet20!K$199</f>
        <v>944292.11834324093</v>
      </c>
      <c r="L30" s="1">
        <f>[1]Sheet20!L$199</f>
        <v>0</v>
      </c>
      <c r="M30" s="1">
        <f>[1]Sheet20!M$199</f>
        <v>0</v>
      </c>
      <c r="N30" s="1">
        <f>[1]Sheet20!N$199</f>
        <v>966892.05</v>
      </c>
      <c r="O30" s="1">
        <f>[1]Sheet20!O$199</f>
        <v>524337.44763914263</v>
      </c>
      <c r="P30" s="1">
        <f>[1]Sheet20!P$199</f>
        <v>966892.05</v>
      </c>
      <c r="Q30" s="1">
        <f>[1]Sheet20!Q$199</f>
        <v>524337.44763914263</v>
      </c>
      <c r="R30" s="1">
        <f>[1]Sheet20!R$199</f>
        <v>893024.87207315047</v>
      </c>
      <c r="S30" s="1">
        <f>[1]Sheet20!S$199</f>
        <v>419954.67070409819</v>
      </c>
      <c r="W30" t="str">
        <f>SUBSTITUTE(Y30,"t1","t"&amp;Z30)</f>
        <v>Sheet20!S$199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[1]Sheet21!D$199</f>
        <v>898834</v>
      </c>
      <c r="E31" s="1">
        <f>[1]Sheet21!E$199</f>
        <v>606416</v>
      </c>
      <c r="F31" s="1">
        <f>[1]Sheet21!F$199</f>
        <v>0</v>
      </c>
      <c r="G31" s="1">
        <f>[1]Sheet21!G$199</f>
        <v>0</v>
      </c>
      <c r="H31" s="1">
        <f>[1]Sheet21!H$199</f>
        <v>0</v>
      </c>
      <c r="I31" s="1">
        <f>[1]Sheet21!I$199</f>
        <v>0</v>
      </c>
      <c r="J31" s="1">
        <f>[1]Sheet21!J$199</f>
        <v>898834</v>
      </c>
      <c r="K31" s="1">
        <f>[1]Sheet21!K$199</f>
        <v>606416</v>
      </c>
      <c r="L31" s="1">
        <f>[1]Sheet21!L$199</f>
        <v>0</v>
      </c>
      <c r="M31" s="1">
        <f>[1]Sheet21!M$199</f>
        <v>0</v>
      </c>
      <c r="N31" s="1">
        <f>[1]Sheet21!N$199</f>
        <v>248483</v>
      </c>
      <c r="O31" s="1">
        <f>[1]Sheet21!O$199</f>
        <v>197832</v>
      </c>
      <c r="P31" s="1">
        <f>[1]Sheet21!P$199</f>
        <v>248483</v>
      </c>
      <c r="Q31" s="1">
        <f>[1]Sheet21!Q$199</f>
        <v>197832</v>
      </c>
      <c r="R31" s="1">
        <f>[1]Sheet21!R$199</f>
        <v>650351</v>
      </c>
      <c r="S31" s="1">
        <f>[1]Sheet21!S$199</f>
        <v>408584</v>
      </c>
      <c r="W31" t="str">
        <f>SUBSTITUTE(Y31,"t1","t"&amp;Z31)</f>
        <v>Sheet21!S$199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[1]Sheet22!D$199</f>
        <v>0</v>
      </c>
      <c r="E32" s="1">
        <f>[1]Sheet22!E$199</f>
        <v>0</v>
      </c>
      <c r="F32" s="1">
        <f>[1]Sheet22!F$199</f>
        <v>0</v>
      </c>
      <c r="G32" s="1">
        <f>[1]Sheet22!G$199</f>
        <v>0</v>
      </c>
      <c r="H32" s="1">
        <f>[1]Sheet22!H$199</f>
        <v>0</v>
      </c>
      <c r="I32" s="1">
        <f>[1]Sheet22!I$199</f>
        <v>0</v>
      </c>
      <c r="J32" s="1">
        <f>[1]Sheet22!J$199</f>
        <v>0</v>
      </c>
      <c r="K32" s="1">
        <f>[1]Sheet22!K$199</f>
        <v>0</v>
      </c>
      <c r="L32" s="1">
        <f>[1]Sheet22!L$199</f>
        <v>0</v>
      </c>
      <c r="M32" s="1">
        <f>[1]Sheet22!M$199</f>
        <v>0</v>
      </c>
      <c r="N32" s="1">
        <f>[1]Sheet22!N$199</f>
        <v>0</v>
      </c>
      <c r="O32" s="1">
        <f>[1]Sheet22!O$199</f>
        <v>0</v>
      </c>
      <c r="P32" s="1">
        <f>[1]Sheet22!P$199</f>
        <v>0</v>
      </c>
      <c r="Q32" s="1">
        <f>[1]Sheet22!Q$199</f>
        <v>0</v>
      </c>
      <c r="R32" s="1">
        <f>[1]Sheet22!R$199</f>
        <v>0</v>
      </c>
      <c r="S32" s="1">
        <f>[1]Sheet22!S$199</f>
        <v>0</v>
      </c>
      <c r="W32" t="str">
        <f>SUBSTITUTE(Y32,"t1","t"&amp;Z32)</f>
        <v>Sheet22!S$199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21794485.922073152</v>
      </c>
      <c r="E33" s="1">
        <f>SUM(E22:E32)</f>
        <v>21616831.118343242</v>
      </c>
      <c r="F33" s="1">
        <f>SUM(F22:F32)</f>
        <v>7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21794492.922073152</v>
      </c>
      <c r="K33" s="1">
        <f>SUM(K22:K32)</f>
        <v>21616831.118343242</v>
      </c>
      <c r="L33" s="1">
        <f>SUM(L22:L32)</f>
        <v>0</v>
      </c>
      <c r="M33" s="1">
        <f>SUM(M22:M32)</f>
        <v>0</v>
      </c>
      <c r="N33" s="1">
        <f>SUM(N22:N32)</f>
        <v>1534842.05</v>
      </c>
      <c r="O33" s="1">
        <f>SUM(O22:O32)</f>
        <v>1188346.4206391426</v>
      </c>
      <c r="P33" s="1">
        <f>SUM(P22:P32)</f>
        <v>1534842.05</v>
      </c>
      <c r="Q33" s="1">
        <f>SUM(Q22:Q32)</f>
        <v>1188346.4206391426</v>
      </c>
      <c r="R33" s="1">
        <f>SUM(R22:R32)</f>
        <v>20259650.872073151</v>
      </c>
      <c r="S33" s="1">
        <f>SUM(S22:S32)</f>
        <v>20428484.697704095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67643316.783073917</v>
      </c>
      <c r="E34" s="1">
        <f>E33+E21</f>
        <v>73123782.118343234</v>
      </c>
      <c r="F34" s="1">
        <f>F33+F21</f>
        <v>256590</v>
      </c>
      <c r="G34" s="1">
        <f>G33+G21</f>
        <v>251800</v>
      </c>
      <c r="H34" s="1">
        <f>H33+H21</f>
        <v>0</v>
      </c>
      <c r="I34" s="1">
        <f>I33+I21</f>
        <v>0</v>
      </c>
      <c r="J34" s="1">
        <f>J33+J21</f>
        <v>67899906.783073917</v>
      </c>
      <c r="K34" s="1">
        <f>K33+K21</f>
        <v>73375582.118343234</v>
      </c>
      <c r="L34" s="1">
        <f>L33+L21</f>
        <v>298015.16872018325</v>
      </c>
      <c r="M34" s="1">
        <f>M33+M21</f>
        <v>276298.87837628543</v>
      </c>
      <c r="N34" s="1">
        <f>N33+N21</f>
        <v>8255492.8202798152</v>
      </c>
      <c r="O34" s="1">
        <f>O33+O21</f>
        <v>8763618.9512642417</v>
      </c>
      <c r="P34" s="1">
        <f>P33+P21</f>
        <v>8553507.9890000001</v>
      </c>
      <c r="Q34" s="1">
        <f>Q33+Q21</f>
        <v>9039917.8296405263</v>
      </c>
      <c r="R34" s="1">
        <f>R33+R21</f>
        <v>59346398.79407391</v>
      </c>
      <c r="S34" s="1">
        <f>S33+S21</f>
        <v>64335664.288702711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2015-05-17T15:59:43Z</dcterms:created>
  <dcterms:modified xsi:type="dcterms:W3CDTF">2015-05-17T15:59:46Z</dcterms:modified>
</cp:coreProperties>
</file>