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30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<sst xmlns="http://schemas.openxmlformats.org/spreadsheetml/2006/main" count="61" uniqueCount="41">
  <si>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</si>
  <si>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</si>
  <si>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Sheet1!S$227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</si>
  <si>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</si>
  <si>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</si>
  <si>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</si>
  <si>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</si>
  <si>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</si>
  <si>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</si>
  <si>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</si>
  <si>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</si>
  <si>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</si>
  <si>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</si>
  <si>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</si>
  <si>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</si>
  <si>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</si>
  <si>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</si>
  <si>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</si>
  <si>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</si>
  <si>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</si>
  <si>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</si>
  <si>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</si>
  <si>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</si>
  <si>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</si>
  <si>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</si>
  <si>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</si>
  <si>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</si>
  <si>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</si>
  <si>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</si>
  <si>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</si>
  <si>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</si>
  <si>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</si>
  <si>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</si>
  <si>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</si>
  <si>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</si>
  <si>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</si>
  <si>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</si>
  <si>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الأقساط المباشرة 
Direct Premiums
(1)</t>
  </si>
  <si>
    <t xml:space="preserve">     اسم الشركة       Company name </t>
  </si>
  <si>
    <t>Table (30): Unexpired Risk Reserve – at end for 2013-2014 (Engineering) in Omani Rial</t>
  </si>
  <si>
    <t>جدول رقم (30): مخصص الأخطار السارية آخر العام لعامي 2013-2014م (الهندسي)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</si>
</sst>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2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1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"/>
      <sheetName val="table 94"/>
      <sheetName val="table 95"/>
      <sheetName val="table 96"/>
      <sheetName val="table 97"/>
      <sheetName val="table 98"/>
      <sheetName val="table 99"/>
      <sheetName val="table 100"/>
      <sheetName val="table 101"/>
      <sheetName val="table 102"/>
      <sheetName val="table 103"/>
      <sheetName val="table 104"/>
      <sheetName val="table 105"/>
      <sheetName val="table 106"/>
      <sheetName val="table 107"/>
      <sheetName val="table 108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227">
          <cell r="D227">
            <v>983803.05</v>
          </cell>
          <cell r="E227">
            <v>953647</v>
          </cell>
          <cell r="F227">
            <v>45224.1</v>
          </cell>
          <cell r="G227">
            <v>0</v>
          </cell>
          <cell r="H227">
            <v>0</v>
          </cell>
          <cell r="I227">
            <v>0</v>
          </cell>
          <cell r="J227">
            <v>1029027.15</v>
          </cell>
          <cell r="K227">
            <v>953647</v>
          </cell>
          <cell r="L227">
            <v>619219.80000000005</v>
          </cell>
          <cell r="M227">
            <v>672026</v>
          </cell>
          <cell r="N227">
            <v>49109.4</v>
          </cell>
          <cell r="O227">
            <v>36713</v>
          </cell>
          <cell r="P227">
            <v>668329.20000000007</v>
          </cell>
          <cell r="Q227">
            <v>708739</v>
          </cell>
          <cell r="R227">
            <v>360697.94999999995</v>
          </cell>
          <cell r="S227">
            <v>244908</v>
          </cell>
        </row>
      </sheetData>
      <sheetData sheetId="2">
        <row r="227">
          <cell r="D227">
            <v>901980</v>
          </cell>
          <cell r="E227">
            <v>802395.45000000007</v>
          </cell>
          <cell r="F227">
            <v>2153.25</v>
          </cell>
          <cell r="G227">
            <v>0</v>
          </cell>
          <cell r="H227">
            <v>0</v>
          </cell>
          <cell r="I227">
            <v>0</v>
          </cell>
          <cell r="J227">
            <v>904133.25</v>
          </cell>
          <cell r="K227">
            <v>802395.45000000007</v>
          </cell>
          <cell r="L227">
            <v>1800</v>
          </cell>
          <cell r="M227">
            <v>69022.350000000006</v>
          </cell>
          <cell r="N227">
            <v>872146.8</v>
          </cell>
          <cell r="O227">
            <v>702514.35</v>
          </cell>
          <cell r="P227">
            <v>873946.8</v>
          </cell>
          <cell r="Q227">
            <v>771536.7</v>
          </cell>
          <cell r="R227">
            <v>30186.449999999953</v>
          </cell>
          <cell r="S227">
            <v>30858.750000000116</v>
          </cell>
        </row>
      </sheetData>
      <sheetData sheetId="3">
        <row r="227">
          <cell r="D227">
            <v>2338086</v>
          </cell>
          <cell r="E227">
            <v>1610603</v>
          </cell>
          <cell r="F227">
            <v>50759</v>
          </cell>
          <cell r="G227">
            <v>14440</v>
          </cell>
          <cell r="H227">
            <v>0</v>
          </cell>
          <cell r="I227">
            <v>0</v>
          </cell>
          <cell r="J227">
            <v>2388845</v>
          </cell>
          <cell r="K227">
            <v>1625043</v>
          </cell>
          <cell r="L227">
            <v>53111</v>
          </cell>
          <cell r="M227">
            <v>2828</v>
          </cell>
          <cell r="N227">
            <v>2292781</v>
          </cell>
          <cell r="O227">
            <v>1547227</v>
          </cell>
          <cell r="P227">
            <v>2345892</v>
          </cell>
          <cell r="Q227">
            <v>1550055</v>
          </cell>
          <cell r="R227">
            <v>42953</v>
          </cell>
          <cell r="S227">
            <v>74988</v>
          </cell>
        </row>
      </sheetData>
      <sheetData sheetId="4">
        <row r="227">
          <cell r="D227">
            <v>362548.45</v>
          </cell>
          <cell r="E227">
            <v>572327.30000000005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362548.45</v>
          </cell>
          <cell r="K227">
            <v>572327.30000000005</v>
          </cell>
          <cell r="L227">
            <v>17844.75</v>
          </cell>
          <cell r="M227">
            <v>13023.9</v>
          </cell>
          <cell r="N227">
            <v>337160.7</v>
          </cell>
          <cell r="O227">
            <v>553083.30000000005</v>
          </cell>
          <cell r="P227">
            <v>355005.45</v>
          </cell>
          <cell r="Q227">
            <v>566107.20000000007</v>
          </cell>
          <cell r="R227">
            <v>7543</v>
          </cell>
          <cell r="S227">
            <v>6220.0999999999767</v>
          </cell>
        </row>
      </sheetData>
      <sheetData sheetId="5"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</sheetData>
      <sheetData sheetId="6"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</sheetData>
      <sheetData sheetId="7">
        <row r="228">
          <cell r="D228">
            <v>560611.80000000005</v>
          </cell>
          <cell r="E228">
            <v>554787.9</v>
          </cell>
          <cell r="F228">
            <v>11299.050000000001</v>
          </cell>
          <cell r="G228">
            <v>11277</v>
          </cell>
          <cell r="H228">
            <v>1544.8500000000001</v>
          </cell>
          <cell r="I228">
            <v>3439.35</v>
          </cell>
          <cell r="J228">
            <v>573455.70000000007</v>
          </cell>
          <cell r="K228">
            <v>569504.25</v>
          </cell>
          <cell r="L228">
            <v>40354.65</v>
          </cell>
          <cell r="M228">
            <v>31465.8</v>
          </cell>
          <cell r="N228">
            <v>501244.65</v>
          </cell>
          <cell r="O228">
            <v>504715.5</v>
          </cell>
          <cell r="P228">
            <v>541599.30000000005</v>
          </cell>
          <cell r="Q228">
            <v>536181.30000000005</v>
          </cell>
          <cell r="R228">
            <v>31856.400000000023</v>
          </cell>
          <cell r="S228">
            <v>33322.949999999953</v>
          </cell>
        </row>
      </sheetData>
      <sheetData sheetId="8">
        <row r="227">
          <cell r="D227">
            <v>324077.22899999999</v>
          </cell>
          <cell r="E227">
            <v>389064.74502609577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324077.22899999999</v>
          </cell>
          <cell r="K227">
            <v>389064.74502609577</v>
          </cell>
          <cell r="L227">
            <v>2635.0251594889578</v>
          </cell>
          <cell r="M227">
            <v>7665.8194958564181</v>
          </cell>
          <cell r="N227">
            <v>304841.40954051109</v>
          </cell>
          <cell r="O227">
            <v>357642.18143417605</v>
          </cell>
          <cell r="P227">
            <v>307476.43470000004</v>
          </cell>
          <cell r="Q227">
            <v>365308.00093003246</v>
          </cell>
          <cell r="R227">
            <v>16600.79429999995</v>
          </cell>
          <cell r="S227">
            <v>23756.74409606331</v>
          </cell>
        </row>
      </sheetData>
      <sheetData sheetId="9">
        <row r="227">
          <cell r="D227">
            <v>513750</v>
          </cell>
          <cell r="E227">
            <v>1076051.25</v>
          </cell>
          <cell r="F227">
            <v>0</v>
          </cell>
          <cell r="G227">
            <v>17584.2</v>
          </cell>
          <cell r="H227">
            <v>0</v>
          </cell>
          <cell r="I227">
            <v>0</v>
          </cell>
          <cell r="J227">
            <v>513750</v>
          </cell>
          <cell r="K227">
            <v>1093635.45</v>
          </cell>
          <cell r="L227">
            <v>11497</v>
          </cell>
          <cell r="M227">
            <v>23631.75</v>
          </cell>
          <cell r="N227">
            <v>497875</v>
          </cell>
          <cell r="O227">
            <v>1040211.4500000001</v>
          </cell>
          <cell r="P227">
            <v>509372</v>
          </cell>
          <cell r="Q227">
            <v>1063843.2000000002</v>
          </cell>
          <cell r="R227">
            <v>4378</v>
          </cell>
          <cell r="S227">
            <v>29792.249999999767</v>
          </cell>
        </row>
      </sheetData>
      <sheetData sheetId="10">
        <row r="227">
          <cell r="D227">
            <v>64433.419773406</v>
          </cell>
          <cell r="E227">
            <v>459576</v>
          </cell>
          <cell r="F227">
            <v>211.58022659400152</v>
          </cell>
          <cell r="G227">
            <v>0</v>
          </cell>
          <cell r="H227">
            <v>0</v>
          </cell>
          <cell r="I227">
            <v>0</v>
          </cell>
          <cell r="J227">
            <v>64645</v>
          </cell>
          <cell r="K227">
            <v>459576</v>
          </cell>
          <cell r="L227">
            <v>4169.6041910801678</v>
          </cell>
          <cell r="M227">
            <v>15372.428059448419</v>
          </cell>
          <cell r="N227">
            <v>2358.3958089198318</v>
          </cell>
          <cell r="O227">
            <v>334947.57194055157</v>
          </cell>
          <cell r="P227">
            <v>6528</v>
          </cell>
          <cell r="Q227">
            <v>350320</v>
          </cell>
          <cell r="R227">
            <v>58117</v>
          </cell>
          <cell r="S227">
            <v>109256</v>
          </cell>
        </row>
      </sheetData>
      <sheetData sheetId="11"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</sheetData>
      <sheetData sheetId="12">
        <row r="227">
          <cell r="D227">
            <v>496993</v>
          </cell>
          <cell r="E227">
            <v>679995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496993</v>
          </cell>
          <cell r="K227">
            <v>679995</v>
          </cell>
          <cell r="L227">
            <v>0</v>
          </cell>
          <cell r="M227">
            <v>0</v>
          </cell>
          <cell r="N227">
            <v>409451</v>
          </cell>
          <cell r="O227">
            <v>580275</v>
          </cell>
          <cell r="P227">
            <v>409451</v>
          </cell>
          <cell r="Q227">
            <v>580275</v>
          </cell>
          <cell r="R227">
            <v>87542</v>
          </cell>
          <cell r="S227">
            <v>99720</v>
          </cell>
        </row>
      </sheetData>
      <sheetData sheetId="13">
        <row r="227">
          <cell r="D227">
            <v>43340</v>
          </cell>
          <cell r="E227">
            <v>48337</v>
          </cell>
          <cell r="F227">
            <v>2717</v>
          </cell>
          <cell r="G227">
            <v>0</v>
          </cell>
          <cell r="H227">
            <v>0</v>
          </cell>
          <cell r="I227">
            <v>0</v>
          </cell>
          <cell r="J227">
            <v>46057</v>
          </cell>
          <cell r="K227">
            <v>48337</v>
          </cell>
          <cell r="L227">
            <v>0</v>
          </cell>
          <cell r="M227">
            <v>0</v>
          </cell>
          <cell r="N227">
            <v>45362</v>
          </cell>
          <cell r="O227">
            <v>41157</v>
          </cell>
          <cell r="P227">
            <v>45362</v>
          </cell>
          <cell r="Q227">
            <v>41157</v>
          </cell>
          <cell r="R227">
            <v>695</v>
          </cell>
          <cell r="S227">
            <v>7180</v>
          </cell>
        </row>
      </sheetData>
      <sheetData sheetId="14">
        <row r="227">
          <cell r="D227">
            <v>29696</v>
          </cell>
          <cell r="E227">
            <v>36653</v>
          </cell>
          <cell r="F227">
            <v>1628</v>
          </cell>
          <cell r="G227">
            <v>1234</v>
          </cell>
          <cell r="H227">
            <v>0</v>
          </cell>
          <cell r="I227">
            <v>0</v>
          </cell>
          <cell r="J227">
            <v>31324</v>
          </cell>
          <cell r="K227">
            <v>37887</v>
          </cell>
          <cell r="L227">
            <v>993</v>
          </cell>
          <cell r="M227">
            <v>2214</v>
          </cell>
          <cell r="N227">
            <v>8640</v>
          </cell>
          <cell r="O227">
            <v>12524</v>
          </cell>
          <cell r="P227">
            <v>9633</v>
          </cell>
          <cell r="Q227">
            <v>14738</v>
          </cell>
          <cell r="R227">
            <v>21691</v>
          </cell>
          <cell r="S227">
            <v>23149</v>
          </cell>
        </row>
      </sheetData>
      <sheetData sheetId="15">
        <row r="227">
          <cell r="D227">
            <v>680627</v>
          </cell>
          <cell r="E227">
            <v>629315.95537532703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680627</v>
          </cell>
          <cell r="K227">
            <v>629315.95537532703</v>
          </cell>
          <cell r="L227">
            <v>0</v>
          </cell>
          <cell r="M227">
            <v>0</v>
          </cell>
          <cell r="N227">
            <v>60249</v>
          </cell>
          <cell r="O227">
            <v>264708.45</v>
          </cell>
          <cell r="P227">
            <v>60249</v>
          </cell>
          <cell r="Q227">
            <v>264708.45</v>
          </cell>
          <cell r="R227">
            <v>620378</v>
          </cell>
          <cell r="S227">
            <v>364607.50537532702</v>
          </cell>
        </row>
      </sheetData>
      <sheetData sheetId="16">
        <row r="227">
          <cell r="D227">
            <v>2639164</v>
          </cell>
          <cell r="E227">
            <v>2526067</v>
          </cell>
          <cell r="F227">
            <v>10742</v>
          </cell>
          <cell r="G227">
            <v>13342</v>
          </cell>
          <cell r="H227">
            <v>0</v>
          </cell>
          <cell r="I227">
            <v>0</v>
          </cell>
          <cell r="J227">
            <v>2649906</v>
          </cell>
          <cell r="K227">
            <v>2539409</v>
          </cell>
          <cell r="L227">
            <v>169900</v>
          </cell>
          <cell r="M227">
            <v>90427</v>
          </cell>
          <cell r="N227">
            <v>471497</v>
          </cell>
          <cell r="O227">
            <v>583424</v>
          </cell>
          <cell r="P227">
            <v>641397</v>
          </cell>
          <cell r="Q227">
            <v>673851</v>
          </cell>
          <cell r="R227">
            <v>2008509</v>
          </cell>
          <cell r="S227">
            <v>1865558</v>
          </cell>
        </row>
      </sheetData>
      <sheetData sheetId="17"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</sheetData>
      <sheetData sheetId="18"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</sheetData>
      <sheetData sheetId="19">
        <row r="227">
          <cell r="D227">
            <v>360469.09800000006</v>
          </cell>
          <cell r="E227">
            <v>631388.28</v>
          </cell>
          <cell r="F227">
            <v>76009.311000000002</v>
          </cell>
          <cell r="G227">
            <v>53171.793000000005</v>
          </cell>
          <cell r="H227">
            <v>0</v>
          </cell>
          <cell r="I227">
            <v>0</v>
          </cell>
          <cell r="J227">
            <v>436478.40900000004</v>
          </cell>
          <cell r="K227">
            <v>684560.07300000009</v>
          </cell>
          <cell r="L227">
            <v>6881.85</v>
          </cell>
          <cell r="M227">
            <v>518.4</v>
          </cell>
          <cell r="N227">
            <v>364603.95</v>
          </cell>
          <cell r="O227">
            <v>565382.41740000003</v>
          </cell>
          <cell r="P227">
            <v>371485.8</v>
          </cell>
          <cell r="Q227">
            <v>565900.81740000006</v>
          </cell>
          <cell r="R227">
            <v>64992.609000000055</v>
          </cell>
          <cell r="S227">
            <v>118659.25560000003</v>
          </cell>
        </row>
      </sheetData>
      <sheetData sheetId="20">
        <row r="227">
          <cell r="D227">
            <v>84442.375183530326</v>
          </cell>
          <cell r="E227">
            <v>84375.507630825159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84442.375183530326</v>
          </cell>
          <cell r="K227">
            <v>84375.507630825159</v>
          </cell>
          <cell r="L227">
            <v>0</v>
          </cell>
          <cell r="M227">
            <v>0</v>
          </cell>
          <cell r="N227">
            <v>58161.119764574702</v>
          </cell>
          <cell r="O227">
            <v>47796.553808482502</v>
          </cell>
          <cell r="P227">
            <v>58161.119764574702</v>
          </cell>
          <cell r="Q227">
            <v>47796.553808482502</v>
          </cell>
          <cell r="R227">
            <v>26281.255418955625</v>
          </cell>
          <cell r="S227">
            <v>36578.953822342657</v>
          </cell>
        </row>
      </sheetData>
      <sheetData sheetId="21">
        <row r="227">
          <cell r="D227">
            <v>744086</v>
          </cell>
          <cell r="E227">
            <v>462034.04849788593</v>
          </cell>
          <cell r="F227">
            <v>0</v>
          </cell>
          <cell r="G227">
            <v>98624.951502114069</v>
          </cell>
          <cell r="H227">
            <v>0</v>
          </cell>
          <cell r="I227">
            <v>0</v>
          </cell>
          <cell r="J227">
            <v>744086</v>
          </cell>
          <cell r="K227">
            <v>560659</v>
          </cell>
          <cell r="L227">
            <v>31877.22</v>
          </cell>
          <cell r="M227">
            <v>0</v>
          </cell>
          <cell r="N227">
            <v>681635.78</v>
          </cell>
          <cell r="O227">
            <v>550783</v>
          </cell>
          <cell r="P227">
            <v>713513</v>
          </cell>
          <cell r="Q227">
            <v>550783</v>
          </cell>
          <cell r="R227">
            <v>30573</v>
          </cell>
          <cell r="S227">
            <v>9876</v>
          </cell>
        </row>
      </sheetData>
      <sheetData sheetId="22">
        <row r="227"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Z34"/>
  <sheetViews>
    <sheetView rightToLeft="1" tabSelected="1" topLeftCell="A3" workbookViewId="0">
      <selection activeCell="D14" sqref="D14:S14"/>
    </sheetView>
  </sheetViews>
  <sheetFormatPr defaultRowHeight="15"/>
  <sheetData>
    <row r="4" spans="1:26">
      <c r="B4" s="21" t="s">
        <v>40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19"/>
    </row>
    <row r="5" spans="1:26">
      <c r="B5" s="21" t="s">
        <v>39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9"/>
    </row>
    <row r="6" spans="1:26">
      <c r="B6" s="18" t="s">
        <v>38</v>
      </c>
      <c r="C6" s="16"/>
      <c r="D6" s="17" t="s">
        <v>37</v>
      </c>
      <c r="E6" s="17"/>
      <c r="F6" s="17" t="s">
        <v>36</v>
      </c>
      <c r="G6" s="17"/>
      <c r="H6" s="17" t="s">
        <v>35</v>
      </c>
      <c r="I6" s="17"/>
      <c r="J6" s="17" t="s">
        <v>34</v>
      </c>
      <c r="K6" s="17"/>
      <c r="L6" s="17" t="s">
        <v>33</v>
      </c>
      <c r="M6" s="17"/>
      <c r="N6" s="17" t="s">
        <v>32</v>
      </c>
      <c r="O6" s="17"/>
      <c r="P6" s="17" t="s">
        <v>31</v>
      </c>
      <c r="Q6" s="17"/>
      <c r="R6" s="17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[1]Sheet1!D$227</f>
        <v>983803.05</v>
      </c>
      <c r="E8" s="14">
        <f>[1]Sheet1!E$227</f>
        <v>953647</v>
      </c>
      <c r="F8" s="14">
        <f>[1]Sheet1!F$227</f>
        <v>45224.1</v>
      </c>
      <c r="G8" s="14">
        <f>[1]Sheet1!G$227</f>
        <v>0</v>
      </c>
      <c r="H8" s="14">
        <f>[1]Sheet1!H$227</f>
        <v>0</v>
      </c>
      <c r="I8" s="14">
        <f>[1]Sheet1!I$227</f>
        <v>0</v>
      </c>
      <c r="J8" s="14">
        <f>[1]Sheet1!J$227</f>
        <v>1029027.15</v>
      </c>
      <c r="K8" s="14">
        <f>[1]Sheet1!K$227</f>
        <v>953647</v>
      </c>
      <c r="L8" s="14">
        <f>[1]Sheet1!L$227</f>
        <v>619219.80000000005</v>
      </c>
      <c r="M8" s="14">
        <f>[1]Sheet1!M$227</f>
        <v>672026</v>
      </c>
      <c r="N8" s="14">
        <f>[1]Sheet1!N$227</f>
        <v>49109.4</v>
      </c>
      <c r="O8" s="14">
        <f>[1]Sheet1!O$227</f>
        <v>36713</v>
      </c>
      <c r="P8" s="14">
        <f>[1]Sheet1!P$227</f>
        <v>668329.20000000007</v>
      </c>
      <c r="Q8" s="14">
        <f>[1]Sheet1!Q$227</f>
        <v>708739</v>
      </c>
      <c r="R8" s="14">
        <f>[1]Sheet1!R$227</f>
        <v>360697.94999999995</v>
      </c>
      <c r="S8" s="14">
        <f>[1]Sheet1!S$227</f>
        <v>244908</v>
      </c>
    </row>
    <row r="9" spans="1:26" ht="23.1" customHeight="1">
      <c r="A9" s="6">
        <v>2</v>
      </c>
      <c r="B9" s="9"/>
      <c r="C9" s="3" t="s">
        <v>27</v>
      </c>
      <c r="D9" s="1">
        <f>[1]Sheet2!D$227</f>
        <v>901980</v>
      </c>
      <c r="E9" s="1">
        <f>[1]Sheet2!E$227</f>
        <v>802395.45000000007</v>
      </c>
      <c r="F9" s="1">
        <f>[1]Sheet2!F$227</f>
        <v>2153.25</v>
      </c>
      <c r="G9" s="1">
        <f>[1]Sheet2!G$227</f>
        <v>0</v>
      </c>
      <c r="H9" s="1">
        <f>[1]Sheet2!H$227</f>
        <v>0</v>
      </c>
      <c r="I9" s="1">
        <f>[1]Sheet2!I$227</f>
        <v>0</v>
      </c>
      <c r="J9" s="1">
        <f>[1]Sheet2!J$227</f>
        <v>904133.25</v>
      </c>
      <c r="K9" s="1">
        <f>[1]Sheet2!K$227</f>
        <v>802395.45000000007</v>
      </c>
      <c r="L9" s="1">
        <f>[1]Sheet2!L$227</f>
        <v>1800</v>
      </c>
      <c r="M9" s="1">
        <f>[1]Sheet2!M$227</f>
        <v>69022.350000000006</v>
      </c>
      <c r="N9" s="1">
        <f>[1]Sheet2!N$227</f>
        <v>872146.8</v>
      </c>
      <c r="O9" s="1">
        <f>[1]Sheet2!O$227</f>
        <v>702514.35</v>
      </c>
      <c r="P9" s="1">
        <f>[1]Sheet2!P$227</f>
        <v>873946.8</v>
      </c>
      <c r="Q9" s="1">
        <f>[1]Sheet2!Q$227</f>
        <v>771536.7</v>
      </c>
      <c r="R9" s="1">
        <f>[1]Sheet2!R$227</f>
        <v>30186.449999999953</v>
      </c>
      <c r="S9" s="1">
        <f>[1]Sheet2!S$227</f>
        <v>30858.750000000116</v>
      </c>
      <c r="W9" t="str">
        <f>SUBSTITUTE(Y9,"t1","t"&amp;Z9)</f>
        <v>Sheet2!S$227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[1]Sheet3!D$227</f>
        <v>2338086</v>
      </c>
      <c r="E10" s="1">
        <f>[1]Sheet3!E$227</f>
        <v>1610603</v>
      </c>
      <c r="F10" s="1">
        <f>[1]Sheet3!F$227</f>
        <v>50759</v>
      </c>
      <c r="G10" s="1">
        <f>[1]Sheet3!G$227</f>
        <v>14440</v>
      </c>
      <c r="H10" s="1">
        <f>[1]Sheet3!H$227</f>
        <v>0</v>
      </c>
      <c r="I10" s="1">
        <f>[1]Sheet3!I$227</f>
        <v>0</v>
      </c>
      <c r="J10" s="1">
        <f>[1]Sheet3!J$227</f>
        <v>2388845</v>
      </c>
      <c r="K10" s="1">
        <f>[1]Sheet3!K$227</f>
        <v>1625043</v>
      </c>
      <c r="L10" s="1">
        <f>[1]Sheet3!L$227</f>
        <v>53111</v>
      </c>
      <c r="M10" s="1">
        <f>[1]Sheet3!M$227</f>
        <v>2828</v>
      </c>
      <c r="N10" s="1">
        <f>[1]Sheet3!N$227</f>
        <v>2292781</v>
      </c>
      <c r="O10" s="1">
        <f>[1]Sheet3!O$227</f>
        <v>1547227</v>
      </c>
      <c r="P10" s="1">
        <f>[1]Sheet3!P$227</f>
        <v>2345892</v>
      </c>
      <c r="Q10" s="1">
        <f>[1]Sheet3!Q$227</f>
        <v>1550055</v>
      </c>
      <c r="R10" s="1">
        <f>[1]Sheet3!R$227</f>
        <v>42953</v>
      </c>
      <c r="S10" s="1">
        <f>[1]Sheet3!S$227</f>
        <v>74988</v>
      </c>
      <c r="W10" t="str">
        <f>SUBSTITUTE(Y10,"t1","t"&amp;Z10)</f>
        <v>Sheet3!S$227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[1]Sheet4!D$227</f>
        <v>362548.45</v>
      </c>
      <c r="E11" s="1">
        <f>[1]Sheet4!E$227</f>
        <v>572327.30000000005</v>
      </c>
      <c r="F11" s="1">
        <f>[1]Sheet4!F$227</f>
        <v>0</v>
      </c>
      <c r="G11" s="1">
        <f>[1]Sheet4!G$227</f>
        <v>0</v>
      </c>
      <c r="H11" s="1">
        <f>[1]Sheet4!H$227</f>
        <v>0</v>
      </c>
      <c r="I11" s="1">
        <f>[1]Sheet4!I$227</f>
        <v>0</v>
      </c>
      <c r="J11" s="1">
        <f>[1]Sheet4!J$227</f>
        <v>362548.45</v>
      </c>
      <c r="K11" s="1">
        <f>[1]Sheet4!K$227</f>
        <v>572327.30000000005</v>
      </c>
      <c r="L11" s="1">
        <f>[1]Sheet4!L$227</f>
        <v>17844.75</v>
      </c>
      <c r="M11" s="1">
        <f>[1]Sheet4!M$227</f>
        <v>13023.9</v>
      </c>
      <c r="N11" s="1">
        <f>[1]Sheet4!N$227</f>
        <v>337160.7</v>
      </c>
      <c r="O11" s="1">
        <f>[1]Sheet4!O$227</f>
        <v>553083.30000000005</v>
      </c>
      <c r="P11" s="1">
        <f>[1]Sheet4!P$227</f>
        <v>355005.45</v>
      </c>
      <c r="Q11" s="1">
        <f>[1]Sheet4!Q$227</f>
        <v>566107.20000000007</v>
      </c>
      <c r="R11" s="1">
        <f>[1]Sheet4!R$227</f>
        <v>7543</v>
      </c>
      <c r="S11" s="1">
        <f>[1]Sheet4!S$227</f>
        <v>6220.0999999999767</v>
      </c>
      <c r="W11" t="str">
        <f>SUBSTITUTE(Y11,"t1","t"&amp;Z11)</f>
        <v>Sheet4!S$227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[1]Sheet5!D$227</f>
        <v>0</v>
      </c>
      <c r="E12" s="1">
        <f>[1]Sheet5!E$227</f>
        <v>0</v>
      </c>
      <c r="F12" s="1">
        <f>[1]Sheet5!F$227</f>
        <v>0</v>
      </c>
      <c r="G12" s="1">
        <f>[1]Sheet5!G$227</f>
        <v>0</v>
      </c>
      <c r="H12" s="1">
        <f>[1]Sheet5!H$227</f>
        <v>0</v>
      </c>
      <c r="I12" s="1">
        <f>[1]Sheet5!I$227</f>
        <v>0</v>
      </c>
      <c r="J12" s="1">
        <f>[1]Sheet5!J$227</f>
        <v>0</v>
      </c>
      <c r="K12" s="1">
        <f>[1]Sheet5!K$227</f>
        <v>0</v>
      </c>
      <c r="L12" s="1">
        <f>[1]Sheet5!L$227</f>
        <v>0</v>
      </c>
      <c r="M12" s="1">
        <f>[1]Sheet5!M$227</f>
        <v>0</v>
      </c>
      <c r="N12" s="1">
        <f>[1]Sheet5!N$227</f>
        <v>0</v>
      </c>
      <c r="O12" s="1">
        <f>[1]Sheet5!O$227</f>
        <v>0</v>
      </c>
      <c r="P12" s="1">
        <f>[1]Sheet5!P$227</f>
        <v>0</v>
      </c>
      <c r="Q12" s="1">
        <f>[1]Sheet5!Q$227</f>
        <v>0</v>
      </c>
      <c r="R12" s="1">
        <f>[1]Sheet5!R$227</f>
        <v>0</v>
      </c>
      <c r="S12" s="1">
        <f>[1]Sheet5!S$227</f>
        <v>0</v>
      </c>
      <c r="W12" t="str">
        <f>SUBSTITUTE(Y12,"t1","t"&amp;Z12)</f>
        <v>Sheet5!S$227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[1]Sheet6!D$227</f>
        <v>0</v>
      </c>
      <c r="E13" s="1">
        <f>[1]Sheet6!E$227</f>
        <v>0</v>
      </c>
      <c r="F13" s="1">
        <f>[1]Sheet6!F$227</f>
        <v>0</v>
      </c>
      <c r="G13" s="1">
        <f>[1]Sheet6!G$227</f>
        <v>0</v>
      </c>
      <c r="H13" s="1">
        <f>[1]Sheet6!H$227</f>
        <v>0</v>
      </c>
      <c r="I13" s="1">
        <f>[1]Sheet6!I$227</f>
        <v>0</v>
      </c>
      <c r="J13" s="1">
        <f>[1]Sheet6!J$227</f>
        <v>0</v>
      </c>
      <c r="K13" s="1">
        <f>[1]Sheet6!K$227</f>
        <v>0</v>
      </c>
      <c r="L13" s="1">
        <f>[1]Sheet6!L$227</f>
        <v>0</v>
      </c>
      <c r="M13" s="1">
        <f>[1]Sheet6!M$227</f>
        <v>0</v>
      </c>
      <c r="N13" s="1">
        <f>[1]Sheet6!N$227</f>
        <v>0</v>
      </c>
      <c r="O13" s="1">
        <f>[1]Sheet6!O$227</f>
        <v>0</v>
      </c>
      <c r="P13" s="1">
        <f>[1]Sheet6!P$227</f>
        <v>0</v>
      </c>
      <c r="Q13" s="1">
        <f>[1]Sheet6!Q$227</f>
        <v>0</v>
      </c>
      <c r="R13" s="1">
        <f>[1]Sheet6!R$227</f>
        <v>0</v>
      </c>
      <c r="S13" s="1">
        <f>[1]Sheet6!S$227</f>
        <v>0</v>
      </c>
      <c r="W13" t="str">
        <f>SUBSTITUTE(Y13,"t1","t"&amp;Z13)</f>
        <v>Sheet6!S$227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[1]Sheet7!D$228</f>
        <v>560611.80000000005</v>
      </c>
      <c r="E14" s="1">
        <f>[1]Sheet7!E$228</f>
        <v>554787.9</v>
      </c>
      <c r="F14" s="1">
        <f>[1]Sheet7!F$228</f>
        <v>11299.050000000001</v>
      </c>
      <c r="G14" s="1">
        <f>[1]Sheet7!G$228</f>
        <v>11277</v>
      </c>
      <c r="H14" s="1">
        <f>[1]Sheet7!H$228</f>
        <v>1544.8500000000001</v>
      </c>
      <c r="I14" s="1">
        <f>[1]Sheet7!I$228</f>
        <v>3439.35</v>
      </c>
      <c r="J14" s="1">
        <f>[1]Sheet7!J$228</f>
        <v>573455.70000000007</v>
      </c>
      <c r="K14" s="1">
        <f>[1]Sheet7!K$228</f>
        <v>569504.25</v>
      </c>
      <c r="L14" s="1">
        <f>[1]Sheet7!L$228</f>
        <v>40354.65</v>
      </c>
      <c r="M14" s="1">
        <f>[1]Sheet7!M$228</f>
        <v>31465.8</v>
      </c>
      <c r="N14" s="1">
        <f>[1]Sheet7!N$228</f>
        <v>501244.65</v>
      </c>
      <c r="O14" s="1">
        <f>[1]Sheet7!O$228</f>
        <v>504715.5</v>
      </c>
      <c r="P14" s="1">
        <f>[1]Sheet7!P$228</f>
        <v>541599.30000000005</v>
      </c>
      <c r="Q14" s="1">
        <f>[1]Sheet7!Q$228</f>
        <v>536181.30000000005</v>
      </c>
      <c r="R14" s="1">
        <f>[1]Sheet7!R$228</f>
        <v>31856.400000000023</v>
      </c>
      <c r="S14" s="1">
        <f>[1]Sheet7!S$228</f>
        <v>33322.949999999953</v>
      </c>
      <c r="W14" t="str">
        <f>SUBSTITUTE(Y14,"t1","t"&amp;Z14)</f>
        <v>Sheet7!S$227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[1]Sheet8!D$227</f>
        <v>324077.22899999999</v>
      </c>
      <c r="E15" s="1">
        <f>[1]Sheet8!E$227</f>
        <v>389064.74502609577</v>
      </c>
      <c r="F15" s="1">
        <f>[1]Sheet8!F$227</f>
        <v>0</v>
      </c>
      <c r="G15" s="1">
        <f>[1]Sheet8!G$227</f>
        <v>0</v>
      </c>
      <c r="H15" s="1">
        <f>[1]Sheet8!H$227</f>
        <v>0</v>
      </c>
      <c r="I15" s="1">
        <f>[1]Sheet8!I$227</f>
        <v>0</v>
      </c>
      <c r="J15" s="1">
        <f>[1]Sheet8!J$227</f>
        <v>324077.22899999999</v>
      </c>
      <c r="K15" s="1">
        <f>[1]Sheet8!K$227</f>
        <v>389064.74502609577</v>
      </c>
      <c r="L15" s="1">
        <f>[1]Sheet8!L$227</f>
        <v>2635.0251594889578</v>
      </c>
      <c r="M15" s="1">
        <f>[1]Sheet8!M$227</f>
        <v>7665.8194958564181</v>
      </c>
      <c r="N15" s="1">
        <f>[1]Sheet8!N$227</f>
        <v>304841.40954051109</v>
      </c>
      <c r="O15" s="1">
        <f>[1]Sheet8!O$227</f>
        <v>357642.18143417605</v>
      </c>
      <c r="P15" s="1">
        <f>[1]Sheet8!P$227</f>
        <v>307476.43470000004</v>
      </c>
      <c r="Q15" s="1">
        <f>[1]Sheet8!Q$227</f>
        <v>365308.00093003246</v>
      </c>
      <c r="R15" s="1">
        <f>[1]Sheet8!R$227</f>
        <v>16600.79429999995</v>
      </c>
      <c r="S15" s="1">
        <f>[1]Sheet8!S$227</f>
        <v>23756.74409606331</v>
      </c>
      <c r="W15" t="str">
        <f>SUBSTITUTE(Y15,"t1","t"&amp;Z15)</f>
        <v>Sheet8!S$227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[1]Sheet9!D$227</f>
        <v>513750</v>
      </c>
      <c r="E16" s="1">
        <f>[1]Sheet9!E$227</f>
        <v>1076051.25</v>
      </c>
      <c r="F16" s="1">
        <f>[1]Sheet9!F$227</f>
        <v>0</v>
      </c>
      <c r="G16" s="1">
        <f>[1]Sheet9!G$227</f>
        <v>17584.2</v>
      </c>
      <c r="H16" s="1">
        <f>[1]Sheet9!H$227</f>
        <v>0</v>
      </c>
      <c r="I16" s="1">
        <f>[1]Sheet9!I$227</f>
        <v>0</v>
      </c>
      <c r="J16" s="1">
        <f>[1]Sheet9!J$227</f>
        <v>513750</v>
      </c>
      <c r="K16" s="1">
        <f>[1]Sheet9!K$227</f>
        <v>1093635.45</v>
      </c>
      <c r="L16" s="1">
        <f>[1]Sheet9!L$227</f>
        <v>11497</v>
      </c>
      <c r="M16" s="1">
        <f>[1]Sheet9!M$227</f>
        <v>23631.75</v>
      </c>
      <c r="N16" s="1">
        <f>[1]Sheet9!N$227</f>
        <v>497875</v>
      </c>
      <c r="O16" s="1">
        <f>[1]Sheet9!O$227</f>
        <v>1040211.4500000001</v>
      </c>
      <c r="P16" s="1">
        <f>[1]Sheet9!P$227</f>
        <v>509372</v>
      </c>
      <c r="Q16" s="1">
        <f>[1]Sheet9!Q$227</f>
        <v>1063843.2000000002</v>
      </c>
      <c r="R16" s="1">
        <f>[1]Sheet9!R$227</f>
        <v>4378</v>
      </c>
      <c r="S16" s="1">
        <f>[1]Sheet9!S$227</f>
        <v>29792.249999999767</v>
      </c>
      <c r="W16" t="str">
        <f>SUBSTITUTE(Y16,"t1","t"&amp;Z16)</f>
        <v>Sheet9!S$227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5984856.5290000001</v>
      </c>
      <c r="E17" s="1">
        <f>SUM(E8:E16)</f>
        <v>5958876.6450260961</v>
      </c>
      <c r="F17" s="1">
        <f>SUM(F8:F16)</f>
        <v>109435.40000000001</v>
      </c>
      <c r="G17" s="1">
        <f>SUM(G8:G16)</f>
        <v>43301.2</v>
      </c>
      <c r="H17" s="1">
        <f>SUM(H8:H16)</f>
        <v>1544.8500000000001</v>
      </c>
      <c r="I17" s="1">
        <f>SUM(I8:I16)</f>
        <v>3439.35</v>
      </c>
      <c r="J17" s="1">
        <f>SUM(J8:J16)</f>
        <v>6095836.779000001</v>
      </c>
      <c r="K17" s="1">
        <f>SUM(K8:K16)</f>
        <v>6005617.195026096</v>
      </c>
      <c r="L17" s="1">
        <f>SUM(L8:L16)</f>
        <v>746462.22515948908</v>
      </c>
      <c r="M17" s="1">
        <f>SUM(M8:M16)</f>
        <v>819663.61949585646</v>
      </c>
      <c r="N17" s="1">
        <f>SUM(N8:N16)</f>
        <v>4855158.9595405115</v>
      </c>
      <c r="O17" s="1">
        <f>SUM(O8:O16)</f>
        <v>4742106.7814341765</v>
      </c>
      <c r="P17" s="1">
        <f>SUM(P8:P16)</f>
        <v>5601621.1847000001</v>
      </c>
      <c r="Q17" s="1">
        <f>SUM(Q8:Q16)</f>
        <v>5561770.4009300331</v>
      </c>
      <c r="R17" s="1">
        <f>SUM(R8:R16)</f>
        <v>494215.59429999988</v>
      </c>
      <c r="S17" s="1">
        <f>SUM(S8:S16)</f>
        <v>443846.79409606312</v>
      </c>
    </row>
    <row r="18" spans="1:26" ht="23.1" customHeight="1">
      <c r="A18" s="6">
        <v>10</v>
      </c>
      <c r="B18" s="9"/>
      <c r="C18" s="12" t="s">
        <v>18</v>
      </c>
      <c r="D18" s="1">
        <f>[1]Sheet10!D$227</f>
        <v>64433.419773406</v>
      </c>
      <c r="E18" s="1">
        <f>[1]Sheet10!E$227</f>
        <v>459576</v>
      </c>
      <c r="F18" s="1">
        <f>[1]Sheet10!F$227</f>
        <v>211.58022659400152</v>
      </c>
      <c r="G18" s="1">
        <f>[1]Sheet10!G$227</f>
        <v>0</v>
      </c>
      <c r="H18" s="1">
        <f>[1]Sheet10!H$227</f>
        <v>0</v>
      </c>
      <c r="I18" s="1">
        <f>[1]Sheet10!I$227</f>
        <v>0</v>
      </c>
      <c r="J18" s="1">
        <f>[1]Sheet10!J$227</f>
        <v>64645</v>
      </c>
      <c r="K18" s="1">
        <f>[1]Sheet10!K$227</f>
        <v>459576</v>
      </c>
      <c r="L18" s="1">
        <f>[1]Sheet10!L$227</f>
        <v>4169.6041910801678</v>
      </c>
      <c r="M18" s="1">
        <f>[1]Sheet10!M$227</f>
        <v>15372.428059448419</v>
      </c>
      <c r="N18" s="1">
        <f>[1]Sheet10!N$227</f>
        <v>2358.3958089198318</v>
      </c>
      <c r="O18" s="1">
        <f>[1]Sheet10!O$227</f>
        <v>334947.57194055157</v>
      </c>
      <c r="P18" s="1">
        <f>[1]Sheet10!P$227</f>
        <v>6528</v>
      </c>
      <c r="Q18" s="1">
        <f>[1]Sheet10!Q$227</f>
        <v>350320</v>
      </c>
      <c r="R18" s="1">
        <f>[1]Sheet10!R$227</f>
        <v>58117</v>
      </c>
      <c r="S18" s="1">
        <f>[1]Sheet10!S$227</f>
        <v>109256</v>
      </c>
      <c r="W18" t="str">
        <f>SUBSTITUTE(Y18,"t1","t"&amp;Z18)</f>
        <v>Sheet10!S$227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[1]Sheet11!D$227</f>
        <v>0</v>
      </c>
      <c r="E19" s="1">
        <f>[1]Sheet11!E$227</f>
        <v>0</v>
      </c>
      <c r="F19" s="1">
        <f>[1]Sheet11!F$227</f>
        <v>0</v>
      </c>
      <c r="G19" s="1">
        <f>[1]Sheet11!G$227</f>
        <v>0</v>
      </c>
      <c r="H19" s="1">
        <f>[1]Sheet11!H$227</f>
        <v>0</v>
      </c>
      <c r="I19" s="1">
        <f>[1]Sheet11!I$227</f>
        <v>0</v>
      </c>
      <c r="J19" s="1">
        <f>[1]Sheet11!J$227</f>
        <v>0</v>
      </c>
      <c r="K19" s="1">
        <f>[1]Sheet11!K$227</f>
        <v>0</v>
      </c>
      <c r="L19" s="1">
        <f>[1]Sheet11!L$227</f>
        <v>0</v>
      </c>
      <c r="M19" s="1">
        <f>[1]Sheet11!M$227</f>
        <v>0</v>
      </c>
      <c r="N19" s="1">
        <f>[1]Sheet11!N$227</f>
        <v>0</v>
      </c>
      <c r="O19" s="1">
        <f>[1]Sheet11!O$227</f>
        <v>0</v>
      </c>
      <c r="P19" s="1">
        <f>[1]Sheet11!P$227</f>
        <v>0</v>
      </c>
      <c r="Q19" s="1">
        <f>[1]Sheet11!Q$227</f>
        <v>0</v>
      </c>
      <c r="R19" s="1">
        <f>[1]Sheet11!R$227</f>
        <v>0</v>
      </c>
      <c r="S19" s="1">
        <f>[1]Sheet11!S$227</f>
        <v>0</v>
      </c>
      <c r="W19" t="str">
        <f>SUBSTITUTE(Y19,"t1","t"&amp;Z19)</f>
        <v>Sheet11!S$227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64433.419773406</v>
      </c>
      <c r="E20" s="1">
        <f>SUM(E18:E19)</f>
        <v>459576</v>
      </c>
      <c r="F20" s="1">
        <f>SUM(F18:F19)</f>
        <v>211.58022659400152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64645</v>
      </c>
      <c r="K20" s="1">
        <f>SUM(K18:K19)</f>
        <v>459576</v>
      </c>
      <c r="L20" s="1">
        <f>SUM(L18:L19)</f>
        <v>4169.6041910801678</v>
      </c>
      <c r="M20" s="1">
        <f>SUM(M18:M19)</f>
        <v>15372.428059448419</v>
      </c>
      <c r="N20" s="1">
        <f>SUM(N18:N19)</f>
        <v>2358.3958089198318</v>
      </c>
      <c r="O20" s="1">
        <f>SUM(O18:O19)</f>
        <v>334947.57194055157</v>
      </c>
      <c r="P20" s="1">
        <f>SUM(P18:P19)</f>
        <v>6528</v>
      </c>
      <c r="Q20" s="1">
        <f>SUM(Q18:Q19)</f>
        <v>350320</v>
      </c>
      <c r="R20" s="1">
        <f>SUM(R18:R19)</f>
        <v>58117</v>
      </c>
      <c r="S20" s="1">
        <f>SUM(S18:S19)</f>
        <v>109256</v>
      </c>
    </row>
    <row r="21" spans="1:26" ht="23.1" customHeight="1">
      <c r="A21" s="6"/>
      <c r="B21" s="9"/>
      <c r="C21" s="10" t="s">
        <v>15</v>
      </c>
      <c r="D21" s="1">
        <f>D20+D17</f>
        <v>6049289.9487734064</v>
      </c>
      <c r="E21" s="1">
        <f>E20+E17</f>
        <v>6418452.6450260961</v>
      </c>
      <c r="F21" s="1">
        <f>F20+F17</f>
        <v>109646.98022659401</v>
      </c>
      <c r="G21" s="1">
        <f>G20+G17</f>
        <v>43301.2</v>
      </c>
      <c r="H21" s="1">
        <f>H20+H17</f>
        <v>1544.8500000000001</v>
      </c>
      <c r="I21" s="1">
        <f>I20+I17</f>
        <v>3439.35</v>
      </c>
      <c r="J21" s="1">
        <f>J20+J17</f>
        <v>6160481.779000001</v>
      </c>
      <c r="K21" s="1">
        <f>K20+K17</f>
        <v>6465193.195026096</v>
      </c>
      <c r="L21" s="1">
        <f>L20+L17</f>
        <v>750631.82935056929</v>
      </c>
      <c r="M21" s="1">
        <f>M20+M17</f>
        <v>835036.04755530483</v>
      </c>
      <c r="N21" s="1">
        <f>N20+N17</f>
        <v>4857517.3553494317</v>
      </c>
      <c r="O21" s="1">
        <f>O20+O17</f>
        <v>5077054.353374728</v>
      </c>
      <c r="P21" s="1">
        <f>P20+P17</f>
        <v>5608149.1847000001</v>
      </c>
      <c r="Q21" s="1">
        <f>Q20+Q17</f>
        <v>5912090.4009300331</v>
      </c>
      <c r="R21" s="1">
        <f>R20+R17</f>
        <v>552332.59429999988</v>
      </c>
      <c r="S21" s="1">
        <f>S20+S17</f>
        <v>553102.79409606312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[1]Sheet12!D$227</f>
        <v>496993</v>
      </c>
      <c r="E22" s="1">
        <f>[1]Sheet12!E$227</f>
        <v>679995</v>
      </c>
      <c r="F22" s="1">
        <f>[1]Sheet12!F$227</f>
        <v>0</v>
      </c>
      <c r="G22" s="1">
        <f>[1]Sheet12!G$227</f>
        <v>0</v>
      </c>
      <c r="H22" s="1">
        <f>[1]Sheet12!H$227</f>
        <v>0</v>
      </c>
      <c r="I22" s="1">
        <f>[1]Sheet12!I$227</f>
        <v>0</v>
      </c>
      <c r="J22" s="1">
        <f>[1]Sheet12!J$227</f>
        <v>496993</v>
      </c>
      <c r="K22" s="1">
        <f>[1]Sheet12!K$227</f>
        <v>679995</v>
      </c>
      <c r="L22" s="1">
        <f>[1]Sheet12!L$227</f>
        <v>0</v>
      </c>
      <c r="M22" s="1">
        <f>[1]Sheet12!M$227</f>
        <v>0</v>
      </c>
      <c r="N22" s="1">
        <f>[1]Sheet12!N$227</f>
        <v>409451</v>
      </c>
      <c r="O22" s="1">
        <f>[1]Sheet12!O$227</f>
        <v>580275</v>
      </c>
      <c r="P22" s="1">
        <f>[1]Sheet12!P$227</f>
        <v>409451</v>
      </c>
      <c r="Q22" s="1">
        <f>[1]Sheet12!Q$227</f>
        <v>580275</v>
      </c>
      <c r="R22" s="1">
        <f>[1]Sheet12!R$227</f>
        <v>87542</v>
      </c>
      <c r="S22" s="1">
        <f>[1]Sheet12!S$227</f>
        <v>99720</v>
      </c>
      <c r="W22" t="str">
        <f>SUBSTITUTE(Y22,"t1","t"&amp;Z22)</f>
        <v>Sheet12!S$227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[1]Sheet13!D$227</f>
        <v>43340</v>
      </c>
      <c r="E23" s="1">
        <f>[1]Sheet13!E$227</f>
        <v>48337</v>
      </c>
      <c r="F23" s="1">
        <f>[1]Sheet13!F$227</f>
        <v>2717</v>
      </c>
      <c r="G23" s="1">
        <f>[1]Sheet13!G$227</f>
        <v>0</v>
      </c>
      <c r="H23" s="1">
        <f>[1]Sheet13!H$227</f>
        <v>0</v>
      </c>
      <c r="I23" s="1">
        <f>[1]Sheet13!I$227</f>
        <v>0</v>
      </c>
      <c r="J23" s="1">
        <f>[1]Sheet13!J$227</f>
        <v>46057</v>
      </c>
      <c r="K23" s="1">
        <f>[1]Sheet13!K$227</f>
        <v>48337</v>
      </c>
      <c r="L23" s="1">
        <f>[1]Sheet13!L$227</f>
        <v>0</v>
      </c>
      <c r="M23" s="1">
        <f>[1]Sheet13!M$227</f>
        <v>0</v>
      </c>
      <c r="N23" s="1">
        <f>[1]Sheet13!N$227</f>
        <v>45362</v>
      </c>
      <c r="O23" s="1">
        <f>[1]Sheet13!O$227</f>
        <v>41157</v>
      </c>
      <c r="P23" s="1">
        <f>[1]Sheet13!P$227</f>
        <v>45362</v>
      </c>
      <c r="Q23" s="1">
        <f>[1]Sheet13!Q$227</f>
        <v>41157</v>
      </c>
      <c r="R23" s="1">
        <f>[1]Sheet13!R$227</f>
        <v>695</v>
      </c>
      <c r="S23" s="1">
        <f>[1]Sheet13!S$227</f>
        <v>7180</v>
      </c>
      <c r="W23" t="str">
        <f>SUBSTITUTE(Y23,"t1","t"&amp;Z23)</f>
        <v>Sheet13!S$227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[1]Sheet14!D$227</f>
        <v>29696</v>
      </c>
      <c r="E24" s="1">
        <f>[1]Sheet14!E$227</f>
        <v>36653</v>
      </c>
      <c r="F24" s="1">
        <f>[1]Sheet14!F$227</f>
        <v>1628</v>
      </c>
      <c r="G24" s="1">
        <f>[1]Sheet14!G$227</f>
        <v>1234</v>
      </c>
      <c r="H24" s="1">
        <f>[1]Sheet14!H$227</f>
        <v>0</v>
      </c>
      <c r="I24" s="1">
        <f>[1]Sheet14!I$227</f>
        <v>0</v>
      </c>
      <c r="J24" s="1">
        <f>[1]Sheet14!J$227</f>
        <v>31324</v>
      </c>
      <c r="K24" s="1">
        <f>[1]Sheet14!K$227</f>
        <v>37887</v>
      </c>
      <c r="L24" s="1">
        <f>[1]Sheet14!L$227</f>
        <v>993</v>
      </c>
      <c r="M24" s="1">
        <f>[1]Sheet14!M$227</f>
        <v>2214</v>
      </c>
      <c r="N24" s="1">
        <f>[1]Sheet14!N$227</f>
        <v>8640</v>
      </c>
      <c r="O24" s="1">
        <f>[1]Sheet14!O$227</f>
        <v>12524</v>
      </c>
      <c r="P24" s="1">
        <f>[1]Sheet14!P$227</f>
        <v>9633</v>
      </c>
      <c r="Q24" s="1">
        <f>[1]Sheet14!Q$227</f>
        <v>14738</v>
      </c>
      <c r="R24" s="1">
        <f>[1]Sheet14!R$227</f>
        <v>21691</v>
      </c>
      <c r="S24" s="1">
        <f>[1]Sheet14!S$227</f>
        <v>23149</v>
      </c>
      <c r="W24" t="str">
        <f>SUBSTITUTE(Y24,"t1","t"&amp;Z24)</f>
        <v>Sheet14!S$227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[1]Sheet15!D$227</f>
        <v>680627</v>
      </c>
      <c r="E25" s="1">
        <f>[1]Sheet15!E$227</f>
        <v>629315.95537532703</v>
      </c>
      <c r="F25" s="1">
        <f>[1]Sheet15!F$227</f>
        <v>0</v>
      </c>
      <c r="G25" s="1">
        <f>[1]Sheet15!G$227</f>
        <v>0</v>
      </c>
      <c r="H25" s="1">
        <f>[1]Sheet15!H$227</f>
        <v>0</v>
      </c>
      <c r="I25" s="1">
        <f>[1]Sheet15!I$227</f>
        <v>0</v>
      </c>
      <c r="J25" s="1">
        <f>[1]Sheet15!J$227</f>
        <v>680627</v>
      </c>
      <c r="K25" s="1">
        <f>[1]Sheet15!K$227</f>
        <v>629315.95537532703</v>
      </c>
      <c r="L25" s="1">
        <f>[1]Sheet15!L$227</f>
        <v>0</v>
      </c>
      <c r="M25" s="1">
        <f>[1]Sheet15!M$227</f>
        <v>0</v>
      </c>
      <c r="N25" s="1">
        <f>[1]Sheet15!N$227</f>
        <v>60249</v>
      </c>
      <c r="O25" s="1">
        <f>[1]Sheet15!O$227</f>
        <v>264708.45</v>
      </c>
      <c r="P25" s="1">
        <f>[1]Sheet15!P$227</f>
        <v>60249</v>
      </c>
      <c r="Q25" s="1">
        <f>[1]Sheet15!Q$227</f>
        <v>264708.45</v>
      </c>
      <c r="R25" s="1">
        <f>[1]Sheet15!R$227</f>
        <v>620378</v>
      </c>
      <c r="S25" s="1">
        <f>[1]Sheet15!S$227</f>
        <v>364607.50537532702</v>
      </c>
      <c r="W25" t="str">
        <f>SUBSTITUTE(Y25,"t1","t"&amp;Z25)</f>
        <v>Sheet15!S$227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[1]Sheet16!D$227</f>
        <v>2639164</v>
      </c>
      <c r="E26" s="1">
        <f>[1]Sheet16!E$227</f>
        <v>2526067</v>
      </c>
      <c r="F26" s="1">
        <f>[1]Sheet16!F$227</f>
        <v>10742</v>
      </c>
      <c r="G26" s="1">
        <f>[1]Sheet16!G$227</f>
        <v>13342</v>
      </c>
      <c r="H26" s="1">
        <f>[1]Sheet16!H$227</f>
        <v>0</v>
      </c>
      <c r="I26" s="1">
        <f>[1]Sheet16!I$227</f>
        <v>0</v>
      </c>
      <c r="J26" s="1">
        <f>[1]Sheet16!J$227</f>
        <v>2649906</v>
      </c>
      <c r="K26" s="1">
        <f>[1]Sheet16!K$227</f>
        <v>2539409</v>
      </c>
      <c r="L26" s="1">
        <f>[1]Sheet16!L$227</f>
        <v>169900</v>
      </c>
      <c r="M26" s="1">
        <f>[1]Sheet16!M$227</f>
        <v>90427</v>
      </c>
      <c r="N26" s="1">
        <f>[1]Sheet16!N$227</f>
        <v>471497</v>
      </c>
      <c r="O26" s="1">
        <f>[1]Sheet16!O$227</f>
        <v>583424</v>
      </c>
      <c r="P26" s="1">
        <f>[1]Sheet16!P$227</f>
        <v>641397</v>
      </c>
      <c r="Q26" s="1">
        <f>[1]Sheet16!Q$227</f>
        <v>673851</v>
      </c>
      <c r="R26" s="1">
        <f>[1]Sheet16!R$227</f>
        <v>2008509</v>
      </c>
      <c r="S26" s="1">
        <f>[1]Sheet16!S$227</f>
        <v>1865558</v>
      </c>
      <c r="W26" t="str">
        <f>SUBSTITUTE(Y26,"t1","t"&amp;Z26)</f>
        <v>Sheet16!S$227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[1]Sheet17!D$227</f>
        <v>0</v>
      </c>
      <c r="E27" s="1">
        <f>[1]Sheet17!E$227</f>
        <v>0</v>
      </c>
      <c r="F27" s="1">
        <f>[1]Sheet17!F$227</f>
        <v>0</v>
      </c>
      <c r="G27" s="1">
        <f>[1]Sheet17!G$227</f>
        <v>0</v>
      </c>
      <c r="H27" s="1">
        <f>[1]Sheet17!H$227</f>
        <v>0</v>
      </c>
      <c r="I27" s="1">
        <f>[1]Sheet17!I$227</f>
        <v>0</v>
      </c>
      <c r="J27" s="1">
        <f>[1]Sheet17!J$227</f>
        <v>0</v>
      </c>
      <c r="K27" s="1">
        <f>[1]Sheet17!K$227</f>
        <v>0</v>
      </c>
      <c r="L27" s="1">
        <f>[1]Sheet17!L$227</f>
        <v>0</v>
      </c>
      <c r="M27" s="1">
        <f>[1]Sheet17!M$227</f>
        <v>0</v>
      </c>
      <c r="N27" s="1">
        <f>[1]Sheet17!N$227</f>
        <v>0</v>
      </c>
      <c r="O27" s="1">
        <f>[1]Sheet17!O$227</f>
        <v>0</v>
      </c>
      <c r="P27" s="1">
        <f>[1]Sheet17!P$227</f>
        <v>0</v>
      </c>
      <c r="Q27" s="1">
        <f>[1]Sheet17!Q$227</f>
        <v>0</v>
      </c>
      <c r="R27" s="1">
        <f>[1]Sheet17!R$227</f>
        <v>0</v>
      </c>
      <c r="S27" s="1">
        <f>[1]Sheet17!S$227</f>
        <v>0</v>
      </c>
      <c r="W27" t="str">
        <f>SUBSTITUTE(Y27,"t1","t"&amp;Z27)</f>
        <v>Sheet17!S$227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[1]Sheet18!D$227</f>
        <v>0</v>
      </c>
      <c r="E28" s="1">
        <f>[1]Sheet18!E$227</f>
        <v>0</v>
      </c>
      <c r="F28" s="1">
        <f>[1]Sheet18!F$227</f>
        <v>0</v>
      </c>
      <c r="G28" s="1">
        <f>[1]Sheet18!G$227</f>
        <v>0</v>
      </c>
      <c r="H28" s="1">
        <f>[1]Sheet18!H$227</f>
        <v>0</v>
      </c>
      <c r="I28" s="1">
        <f>[1]Sheet18!I$227</f>
        <v>0</v>
      </c>
      <c r="J28" s="1">
        <f>[1]Sheet18!J$227</f>
        <v>0</v>
      </c>
      <c r="K28" s="1">
        <f>[1]Sheet18!K$227</f>
        <v>0</v>
      </c>
      <c r="L28" s="1">
        <f>[1]Sheet18!L$227</f>
        <v>0</v>
      </c>
      <c r="M28" s="1">
        <f>[1]Sheet18!M$227</f>
        <v>0</v>
      </c>
      <c r="N28" s="1">
        <f>[1]Sheet18!N$227</f>
        <v>0</v>
      </c>
      <c r="O28" s="1">
        <f>[1]Sheet18!O$227</f>
        <v>0</v>
      </c>
      <c r="P28" s="1">
        <f>[1]Sheet18!P$227</f>
        <v>0</v>
      </c>
      <c r="Q28" s="1">
        <f>[1]Sheet18!Q$227</f>
        <v>0</v>
      </c>
      <c r="R28" s="1">
        <f>[1]Sheet18!R$227</f>
        <v>0</v>
      </c>
      <c r="S28" s="1">
        <f>[1]Sheet18!S$227</f>
        <v>0</v>
      </c>
      <c r="W28" t="str">
        <f>SUBSTITUTE(Y28,"t1","t"&amp;Z28)</f>
        <v>Sheet18!S$227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[1]Sheet19!D$227</f>
        <v>360469.09800000006</v>
      </c>
      <c r="E29" s="1">
        <f>[1]Sheet19!E$227</f>
        <v>631388.28</v>
      </c>
      <c r="F29" s="1">
        <f>[1]Sheet19!F$227</f>
        <v>76009.311000000002</v>
      </c>
      <c r="G29" s="1">
        <f>[1]Sheet19!G$227</f>
        <v>53171.793000000005</v>
      </c>
      <c r="H29" s="1">
        <f>[1]Sheet19!H$227</f>
        <v>0</v>
      </c>
      <c r="I29" s="1">
        <f>[1]Sheet19!I$227</f>
        <v>0</v>
      </c>
      <c r="J29" s="1">
        <f>[1]Sheet19!J$227</f>
        <v>436478.40900000004</v>
      </c>
      <c r="K29" s="1">
        <f>[1]Sheet19!K$227</f>
        <v>684560.07300000009</v>
      </c>
      <c r="L29" s="1">
        <f>[1]Sheet19!L$227</f>
        <v>6881.85</v>
      </c>
      <c r="M29" s="1">
        <f>[1]Sheet19!M$227</f>
        <v>518.4</v>
      </c>
      <c r="N29" s="1">
        <f>[1]Sheet19!N$227</f>
        <v>364603.95</v>
      </c>
      <c r="O29" s="1">
        <f>[1]Sheet19!O$227</f>
        <v>565382.41740000003</v>
      </c>
      <c r="P29" s="1">
        <f>[1]Sheet19!P$227</f>
        <v>371485.8</v>
      </c>
      <c r="Q29" s="1">
        <f>[1]Sheet19!Q$227</f>
        <v>565900.81740000006</v>
      </c>
      <c r="R29" s="1">
        <f>[1]Sheet19!R$227</f>
        <v>64992.609000000055</v>
      </c>
      <c r="S29" s="1">
        <f>[1]Sheet19!S$227</f>
        <v>118659.25560000003</v>
      </c>
      <c r="W29" t="str">
        <f>SUBSTITUTE(Y29,"t1","t"&amp;Z29)</f>
        <v>Sheet19!S$227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[1]Sheet20!D$227</f>
        <v>84442.375183530326</v>
      </c>
      <c r="E30" s="1">
        <f>[1]Sheet20!E$227</f>
        <v>84375.507630825159</v>
      </c>
      <c r="F30" s="1">
        <f>[1]Sheet20!F$227</f>
        <v>0</v>
      </c>
      <c r="G30" s="1">
        <f>[1]Sheet20!G$227</f>
        <v>0</v>
      </c>
      <c r="H30" s="1">
        <f>[1]Sheet20!H$227</f>
        <v>0</v>
      </c>
      <c r="I30" s="1">
        <f>[1]Sheet20!I$227</f>
        <v>0</v>
      </c>
      <c r="J30" s="1">
        <f>[1]Sheet20!J$227</f>
        <v>84442.375183530326</v>
      </c>
      <c r="K30" s="1">
        <f>[1]Sheet20!K$227</f>
        <v>84375.507630825159</v>
      </c>
      <c r="L30" s="1">
        <f>[1]Sheet20!L$227</f>
        <v>0</v>
      </c>
      <c r="M30" s="1">
        <f>[1]Sheet20!M$227</f>
        <v>0</v>
      </c>
      <c r="N30" s="1">
        <f>[1]Sheet20!N$227</f>
        <v>58161.119764574702</v>
      </c>
      <c r="O30" s="1">
        <f>[1]Sheet20!O$227</f>
        <v>47796.553808482502</v>
      </c>
      <c r="P30" s="1">
        <f>[1]Sheet20!P$227</f>
        <v>58161.119764574702</v>
      </c>
      <c r="Q30" s="1">
        <f>[1]Sheet20!Q$227</f>
        <v>47796.553808482502</v>
      </c>
      <c r="R30" s="1">
        <f>[1]Sheet20!R$227</f>
        <v>26281.255418955625</v>
      </c>
      <c r="S30" s="1">
        <f>[1]Sheet20!S$227</f>
        <v>36578.953822342657</v>
      </c>
      <c r="W30" t="str">
        <f>SUBSTITUTE(Y30,"t1","t"&amp;Z30)</f>
        <v>Sheet20!S$227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[1]Sheet21!D$227</f>
        <v>744086</v>
      </c>
      <c r="E31" s="1">
        <f>[1]Sheet21!E$227</f>
        <v>462034.04849788593</v>
      </c>
      <c r="F31" s="1">
        <f>[1]Sheet21!F$227</f>
        <v>0</v>
      </c>
      <c r="G31" s="1">
        <f>[1]Sheet21!G$227</f>
        <v>98624.951502114069</v>
      </c>
      <c r="H31" s="1">
        <f>[1]Sheet21!H$227</f>
        <v>0</v>
      </c>
      <c r="I31" s="1">
        <f>[1]Sheet21!I$227</f>
        <v>0</v>
      </c>
      <c r="J31" s="1">
        <f>[1]Sheet21!J$227</f>
        <v>744086</v>
      </c>
      <c r="K31" s="1">
        <f>[1]Sheet21!K$227</f>
        <v>560659</v>
      </c>
      <c r="L31" s="1">
        <f>[1]Sheet21!L$227</f>
        <v>31877.22</v>
      </c>
      <c r="M31" s="1">
        <f>[1]Sheet21!M$227</f>
        <v>0</v>
      </c>
      <c r="N31" s="1">
        <f>[1]Sheet21!N$227</f>
        <v>681635.78</v>
      </c>
      <c r="O31" s="1">
        <f>[1]Sheet21!O$227</f>
        <v>550783</v>
      </c>
      <c r="P31" s="1">
        <f>[1]Sheet21!P$227</f>
        <v>713513</v>
      </c>
      <c r="Q31" s="1">
        <f>[1]Sheet21!Q$227</f>
        <v>550783</v>
      </c>
      <c r="R31" s="1">
        <f>[1]Sheet21!R$227</f>
        <v>30573</v>
      </c>
      <c r="S31" s="1">
        <f>[1]Sheet21!S$227</f>
        <v>9876</v>
      </c>
      <c r="W31" t="str">
        <f>SUBSTITUTE(Y31,"t1","t"&amp;Z31)</f>
        <v>Sheet21!S$227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[1]Sheet22!D$227</f>
        <v>0</v>
      </c>
      <c r="E32" s="1">
        <f>[1]Sheet22!E$227</f>
        <v>0</v>
      </c>
      <c r="F32" s="1">
        <f>[1]Sheet22!F$227</f>
        <v>0</v>
      </c>
      <c r="G32" s="1">
        <f>[1]Sheet22!G$227</f>
        <v>0</v>
      </c>
      <c r="H32" s="1">
        <f>[1]Sheet22!H$227</f>
        <v>0</v>
      </c>
      <c r="I32" s="1">
        <f>[1]Sheet22!I$227</f>
        <v>0</v>
      </c>
      <c r="J32" s="1">
        <f>[1]Sheet22!J$227</f>
        <v>0</v>
      </c>
      <c r="K32" s="1">
        <f>[1]Sheet22!K$227</f>
        <v>0</v>
      </c>
      <c r="L32" s="1">
        <f>[1]Sheet22!L$227</f>
        <v>0</v>
      </c>
      <c r="M32" s="1">
        <f>[1]Sheet22!M$227</f>
        <v>0</v>
      </c>
      <c r="N32" s="1">
        <f>[1]Sheet22!N$227</f>
        <v>0</v>
      </c>
      <c r="O32" s="1">
        <f>[1]Sheet22!O$227</f>
        <v>0</v>
      </c>
      <c r="P32" s="1">
        <f>[1]Sheet22!P$227</f>
        <v>0</v>
      </c>
      <c r="Q32" s="1">
        <f>[1]Sheet22!Q$227</f>
        <v>0</v>
      </c>
      <c r="R32" s="1">
        <f>[1]Sheet22!R$227</f>
        <v>0</v>
      </c>
      <c r="S32" s="1">
        <f>[1]Sheet22!S$227</f>
        <v>0</v>
      </c>
      <c r="W32" t="str">
        <f>SUBSTITUTE(Y32,"t1","t"&amp;Z32)</f>
        <v>Sheet22!S$227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5078817.4731835304</v>
      </c>
      <c r="E33" s="1">
        <f>SUM(E22:E32)</f>
        <v>5098165.7915040385</v>
      </c>
      <c r="F33" s="1">
        <f>SUM(F22:F32)</f>
        <v>91096.311000000002</v>
      </c>
      <c r="G33" s="1">
        <f>SUM(G22:G32)</f>
        <v>166372.74450211407</v>
      </c>
      <c r="H33" s="1">
        <f>SUM(H22:H32)</f>
        <v>0</v>
      </c>
      <c r="I33" s="1">
        <f>SUM(I22:I32)</f>
        <v>0</v>
      </c>
      <c r="J33" s="1">
        <f>SUM(J22:J32)</f>
        <v>5169913.7841835301</v>
      </c>
      <c r="K33" s="1">
        <f>SUM(K22:K32)</f>
        <v>5264538.5360061517</v>
      </c>
      <c r="L33" s="1">
        <f>SUM(L22:L32)</f>
        <v>209652.07</v>
      </c>
      <c r="M33" s="1">
        <f>SUM(M22:M32)</f>
        <v>93159.4</v>
      </c>
      <c r="N33" s="1">
        <f>SUM(N22:N32)</f>
        <v>2099599.8497645748</v>
      </c>
      <c r="O33" s="1">
        <f>SUM(O22:O32)</f>
        <v>2646050.4212084822</v>
      </c>
      <c r="P33" s="1">
        <f>SUM(P22:P32)</f>
        <v>2309251.9197645746</v>
      </c>
      <c r="Q33" s="1">
        <f>SUM(Q22:Q32)</f>
        <v>2739209.8212084826</v>
      </c>
      <c r="R33" s="1">
        <f>SUM(R22:R32)</f>
        <v>2860661.864418956</v>
      </c>
      <c r="S33" s="1">
        <f>SUM(S22:S32)</f>
        <v>2525328.71479767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11128107.421956938</v>
      </c>
      <c r="E34" s="1">
        <f>E33+E21</f>
        <v>11516618.436530136</v>
      </c>
      <c r="F34" s="1">
        <f>F33+F21</f>
        <v>200743.29122659401</v>
      </c>
      <c r="G34" s="1">
        <f>G33+G21</f>
        <v>209673.94450211409</v>
      </c>
      <c r="H34" s="1">
        <f>H33+H21</f>
        <v>1544.8500000000001</v>
      </c>
      <c r="I34" s="1">
        <f>I33+I21</f>
        <v>3439.35</v>
      </c>
      <c r="J34" s="1">
        <f>J33+J21</f>
        <v>11330395.563183531</v>
      </c>
      <c r="K34" s="1">
        <f>K33+K21</f>
        <v>11729731.731032249</v>
      </c>
      <c r="L34" s="1">
        <f>L33+L21</f>
        <v>960283.89935056935</v>
      </c>
      <c r="M34" s="1">
        <f>M33+M21</f>
        <v>928195.44755530485</v>
      </c>
      <c r="N34" s="1">
        <f>N33+N21</f>
        <v>6957117.205114007</v>
      </c>
      <c r="O34" s="1">
        <f>O33+O21</f>
        <v>7723104.7745832102</v>
      </c>
      <c r="P34" s="1">
        <f>P33+P21</f>
        <v>7917401.1044645747</v>
      </c>
      <c r="Q34" s="1">
        <f>Q33+Q21</f>
        <v>8651300.2221385166</v>
      </c>
      <c r="R34" s="1">
        <f>R33+R21</f>
        <v>3412994.458718956</v>
      </c>
      <c r="S34" s="1">
        <f>S33+S21</f>
        <v>3078431.5088937329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2015-05-17T16:00:15Z</dcterms:created>
  <dcterms:modified xsi:type="dcterms:W3CDTF">2015-05-17T16:02:44Z</dcterms:modified>
</cp:coreProperties>
</file>