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L33" s="1"/>
  <c r="L34" s="1"/>
  <c r="M32"/>
  <c r="N32"/>
  <c r="N33" s="1"/>
  <c r="N34" s="1"/>
  <c r="O32"/>
  <c r="P32"/>
  <c r="P33" s="1"/>
  <c r="P34" s="1"/>
  <c r="Q32"/>
  <c r="R32"/>
  <c r="R33" s="1"/>
  <c r="R34" s="1"/>
  <c r="S32"/>
  <c r="W32"/>
  <c r="D33"/>
  <c r="E33"/>
  <c r="E34" s="1"/>
  <c r="F33"/>
  <c r="G33"/>
  <c r="G34" s="1"/>
  <c r="H33"/>
  <c r="I33"/>
  <c r="I34" s="1"/>
  <c r="J33"/>
  <c r="K33"/>
  <c r="K34" s="1"/>
  <c r="M33"/>
  <c r="M34" s="1"/>
  <c r="O33"/>
  <c r="O34" s="1"/>
  <c r="Q33"/>
  <c r="Q34" s="1"/>
  <c r="S33"/>
  <c r="S34" s="1"/>
  <c r="W33"/>
  <c r="D34"/>
  <c r="F34"/>
  <c r="H34"/>
  <c r="J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<sst xmlns="http://schemas.openxmlformats.org/spreadsheetml/2006/main" count="61" uniqueCount="41">
  <si>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</si>
  <si>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</si>
  <si>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Sheet1!S$381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</si>
  <si>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</si>
  <si>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</si>
  <si>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</si>
  <si>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</si>
  <si>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</si>
  <si>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</si>
  <si>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</si>
  <si>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</si>
  <si>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</si>
  <si>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</si>
  <si>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</si>
  <si>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</si>
  <si>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</si>
  <si>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</si>
  <si>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</si>
  <si>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</si>
  <si>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</si>
  <si>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</si>
  <si>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</si>
  <si>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</si>
  <si>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</si>
  <si>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</si>
  <si>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</si>
  <si>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</si>
  <si>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</si>
  <si>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</si>
  <si>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</si>
  <si>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</si>
  <si>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</si>
  <si>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</si>
  <si>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</si>
  <si>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</si>
  <si>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</si>
  <si>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</si>
  <si>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</si>
  <si>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</si>
  <si>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(52): Earned Premiums for 2013-2014 (Others) in Omani Rial</t>
  </si>
  <si>
    <t>جدول رقم (52): الأقساط المكتسبة لعامي  2013-2014م  (أخرى)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</si>
</sst>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</sheetData>
      <sheetData sheetId="2">
        <row r="381">
          <cell r="D381">
            <v>2272027.5499999998</v>
          </cell>
          <cell r="E381">
            <v>2428332.0499999998</v>
          </cell>
          <cell r="F381">
            <v>0</v>
          </cell>
          <cell r="G381">
            <v>0</v>
          </cell>
          <cell r="H381">
            <v>130.95000000000002</v>
          </cell>
          <cell r="I381">
            <v>0</v>
          </cell>
          <cell r="J381">
            <v>2272158.5</v>
          </cell>
          <cell r="K381">
            <v>2428332.0499999998</v>
          </cell>
          <cell r="L381">
            <v>136650.6</v>
          </cell>
          <cell r="M381">
            <v>60174.9</v>
          </cell>
          <cell r="N381">
            <v>1167853.25</v>
          </cell>
          <cell r="O381">
            <v>1354347.65</v>
          </cell>
          <cell r="P381">
            <v>1304503.8500000001</v>
          </cell>
          <cell r="Q381">
            <v>1414522.5499999998</v>
          </cell>
          <cell r="R381">
            <v>967654.64999999991</v>
          </cell>
          <cell r="S381">
            <v>1013809.5</v>
          </cell>
        </row>
      </sheetData>
      <sheetData sheetId="3">
        <row r="381">
          <cell r="D381">
            <v>6943128</v>
          </cell>
          <cell r="E381">
            <v>7143913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6943128</v>
          </cell>
          <cell r="K381">
            <v>7143913</v>
          </cell>
          <cell r="L381">
            <v>1553</v>
          </cell>
          <cell r="M381">
            <v>-4</v>
          </cell>
          <cell r="N381">
            <v>4750589</v>
          </cell>
          <cell r="O381">
            <v>4540703</v>
          </cell>
          <cell r="P381">
            <v>4752142</v>
          </cell>
          <cell r="Q381">
            <v>4540699</v>
          </cell>
          <cell r="R381">
            <v>2190986</v>
          </cell>
          <cell r="S381">
            <v>2603214</v>
          </cell>
        </row>
      </sheetData>
      <sheetData sheetId="4">
        <row r="381">
          <cell r="D381">
            <v>191100</v>
          </cell>
          <cell r="E381">
            <v>148202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191100</v>
          </cell>
          <cell r="K381">
            <v>148202</v>
          </cell>
          <cell r="L381">
            <v>20281</v>
          </cell>
          <cell r="M381">
            <v>10120</v>
          </cell>
          <cell r="N381">
            <v>163205</v>
          </cell>
          <cell r="O381">
            <v>130068</v>
          </cell>
          <cell r="P381">
            <v>183486</v>
          </cell>
          <cell r="Q381">
            <v>140188</v>
          </cell>
          <cell r="R381">
            <v>7614</v>
          </cell>
          <cell r="S381">
            <v>8014</v>
          </cell>
        </row>
      </sheetData>
      <sheetData sheetId="5">
        <row r="381">
          <cell r="D381">
            <v>319922</v>
          </cell>
          <cell r="E381">
            <v>302221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319922</v>
          </cell>
          <cell r="K381">
            <v>302221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319922</v>
          </cell>
          <cell r="S381">
            <v>302221</v>
          </cell>
        </row>
      </sheetData>
      <sheetData sheetId="6">
        <row r="381">
          <cell r="D381">
            <v>180284</v>
          </cell>
          <cell r="E381">
            <v>219301</v>
          </cell>
          <cell r="F381">
            <v>5041</v>
          </cell>
          <cell r="G381">
            <v>125720</v>
          </cell>
          <cell r="H381">
            <v>12586</v>
          </cell>
          <cell r="I381">
            <v>22883</v>
          </cell>
          <cell r="J381">
            <v>197911</v>
          </cell>
          <cell r="K381">
            <v>367904</v>
          </cell>
          <cell r="L381">
            <v>0</v>
          </cell>
          <cell r="M381">
            <v>0</v>
          </cell>
          <cell r="N381">
            <v>76238</v>
          </cell>
          <cell r="O381">
            <v>238069</v>
          </cell>
          <cell r="P381">
            <v>76238</v>
          </cell>
          <cell r="Q381">
            <v>238069</v>
          </cell>
          <cell r="R381">
            <v>121673</v>
          </cell>
          <cell r="S381">
            <v>129835</v>
          </cell>
        </row>
      </sheetData>
      <sheetData sheetId="7">
        <row r="382">
          <cell r="D382">
            <v>1094666</v>
          </cell>
          <cell r="E382">
            <v>841424.6</v>
          </cell>
          <cell r="F382">
            <v>20121</v>
          </cell>
          <cell r="G382">
            <v>15603.75</v>
          </cell>
          <cell r="H382">
            <v>1911</v>
          </cell>
          <cell r="I382">
            <v>1903.95</v>
          </cell>
          <cell r="J382">
            <v>1116698</v>
          </cell>
          <cell r="K382">
            <v>858932.29999999993</v>
          </cell>
          <cell r="L382">
            <v>80128</v>
          </cell>
          <cell r="M382">
            <v>116119.95</v>
          </cell>
          <cell r="N382">
            <v>764321</v>
          </cell>
          <cell r="O382">
            <v>581781.6</v>
          </cell>
          <cell r="P382">
            <v>844449</v>
          </cell>
          <cell r="Q382">
            <v>697901.54999999993</v>
          </cell>
          <cell r="R382">
            <v>272249</v>
          </cell>
          <cell r="S382">
            <v>161030.75</v>
          </cell>
        </row>
      </sheetData>
      <sheetData sheetId="8">
        <row r="381">
          <cell r="D381">
            <v>59186.117367955616</v>
          </cell>
          <cell r="E381">
            <v>62434.449799911556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59186.117367955616</v>
          </cell>
          <cell r="K381">
            <v>62434.449799911556</v>
          </cell>
          <cell r="L381">
            <v>0</v>
          </cell>
          <cell r="M381">
            <v>0</v>
          </cell>
          <cell r="N381">
            <v>44345.686579581517</v>
          </cell>
          <cell r="O381">
            <v>46982.965181732325</v>
          </cell>
          <cell r="P381">
            <v>44345.686579581517</v>
          </cell>
          <cell r="Q381">
            <v>46982.965181732325</v>
          </cell>
          <cell r="R381">
            <v>14840.430788374098</v>
          </cell>
          <cell r="S381">
            <v>15451.484618179231</v>
          </cell>
        </row>
      </sheetData>
      <sheetData sheetId="9">
        <row r="381">
          <cell r="D381">
            <v>18594</v>
          </cell>
          <cell r="E381">
            <v>26911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18594</v>
          </cell>
          <cell r="K381">
            <v>26911</v>
          </cell>
          <cell r="L381">
            <v>0</v>
          </cell>
          <cell r="M381">
            <v>0</v>
          </cell>
          <cell r="N381">
            <v>15510</v>
          </cell>
          <cell r="O381">
            <v>23655</v>
          </cell>
          <cell r="P381">
            <v>15510</v>
          </cell>
          <cell r="Q381">
            <v>23655</v>
          </cell>
          <cell r="R381">
            <v>3084</v>
          </cell>
          <cell r="S381">
            <v>3256</v>
          </cell>
        </row>
      </sheetData>
      <sheetData sheetId="10">
        <row r="381">
          <cell r="D381">
            <v>2153910</v>
          </cell>
          <cell r="E381">
            <v>1583253.8120000008</v>
          </cell>
          <cell r="F381">
            <v>0</v>
          </cell>
          <cell r="G381">
            <v>-3.637978807091713E-12</v>
          </cell>
          <cell r="H381">
            <v>0</v>
          </cell>
          <cell r="I381">
            <v>0</v>
          </cell>
          <cell r="J381">
            <v>2153910</v>
          </cell>
          <cell r="K381">
            <v>1583253.8120000008</v>
          </cell>
          <cell r="L381">
            <v>0</v>
          </cell>
          <cell r="M381">
            <v>939.85136790092292</v>
          </cell>
          <cell r="N381">
            <v>0</v>
          </cell>
          <cell r="O381">
            <v>1471670.5546320991</v>
          </cell>
          <cell r="P381">
            <v>0</v>
          </cell>
          <cell r="Q381">
            <v>1472610.406</v>
          </cell>
          <cell r="R381">
            <v>2153910</v>
          </cell>
          <cell r="S381">
            <v>110643.40600000089</v>
          </cell>
        </row>
      </sheetData>
      <sheetData sheetId="11">
        <row r="381">
          <cell r="D381">
            <v>0</v>
          </cell>
          <cell r="E381">
            <v>1202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1202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1202</v>
          </cell>
        </row>
      </sheetData>
      <sheetData sheetId="12">
        <row r="381">
          <cell r="D381">
            <v>28441</v>
          </cell>
          <cell r="E381">
            <v>203525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28441</v>
          </cell>
          <cell r="K381">
            <v>203525</v>
          </cell>
          <cell r="L381">
            <v>0</v>
          </cell>
          <cell r="M381">
            <v>0</v>
          </cell>
          <cell r="N381">
            <v>38159</v>
          </cell>
          <cell r="O381">
            <v>90726</v>
          </cell>
          <cell r="P381">
            <v>38159</v>
          </cell>
          <cell r="Q381">
            <v>90726</v>
          </cell>
          <cell r="R381">
            <v>-9718</v>
          </cell>
          <cell r="S381">
            <v>112799</v>
          </cell>
        </row>
      </sheetData>
      <sheetData sheetId="13">
        <row r="381">
          <cell r="D381">
            <v>25547</v>
          </cell>
          <cell r="E381">
            <v>18962</v>
          </cell>
          <cell r="F381">
            <v>118</v>
          </cell>
          <cell r="G381">
            <v>0</v>
          </cell>
          <cell r="H381">
            <v>0</v>
          </cell>
          <cell r="I381">
            <v>0</v>
          </cell>
          <cell r="J381">
            <v>25665</v>
          </cell>
          <cell r="K381">
            <v>18962</v>
          </cell>
          <cell r="L381">
            <v>0</v>
          </cell>
          <cell r="M381">
            <v>0</v>
          </cell>
          <cell r="N381">
            <v>17474</v>
          </cell>
          <cell r="O381">
            <v>13019</v>
          </cell>
          <cell r="P381">
            <v>17474</v>
          </cell>
          <cell r="Q381">
            <v>13019</v>
          </cell>
          <cell r="R381">
            <v>8191</v>
          </cell>
          <cell r="S381">
            <v>5943</v>
          </cell>
        </row>
      </sheetData>
      <sheetData sheetId="14">
        <row r="381">
          <cell r="D381">
            <v>34580</v>
          </cell>
          <cell r="E381">
            <v>133090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34580</v>
          </cell>
          <cell r="K381">
            <v>133090</v>
          </cell>
          <cell r="L381">
            <v>0</v>
          </cell>
          <cell r="M381">
            <v>0</v>
          </cell>
          <cell r="N381">
            <v>1448</v>
          </cell>
          <cell r="O381">
            <v>0</v>
          </cell>
          <cell r="P381">
            <v>1448</v>
          </cell>
          <cell r="Q381">
            <v>2058</v>
          </cell>
          <cell r="R381">
            <v>33132</v>
          </cell>
          <cell r="S381">
            <v>131032</v>
          </cell>
        </row>
      </sheetData>
      <sheetData sheetId="15">
        <row r="381">
          <cell r="D381">
            <v>700936</v>
          </cell>
          <cell r="E381">
            <v>1264171</v>
          </cell>
          <cell r="F381">
            <v>15716</v>
          </cell>
          <cell r="G381">
            <v>61413</v>
          </cell>
          <cell r="H381">
            <v>0</v>
          </cell>
          <cell r="I381">
            <v>0</v>
          </cell>
          <cell r="J381">
            <v>716652</v>
          </cell>
          <cell r="K381">
            <v>1325584</v>
          </cell>
          <cell r="L381">
            <v>1275</v>
          </cell>
          <cell r="M381">
            <v>9755</v>
          </cell>
          <cell r="N381">
            <v>111614</v>
          </cell>
          <cell r="O381">
            <v>263432</v>
          </cell>
          <cell r="P381">
            <v>112889</v>
          </cell>
          <cell r="Q381">
            <v>273187</v>
          </cell>
          <cell r="R381">
            <v>603763</v>
          </cell>
          <cell r="S381">
            <v>1052397</v>
          </cell>
        </row>
      </sheetData>
      <sheetData sheetId="16">
        <row r="381">
          <cell r="D381">
            <v>869938</v>
          </cell>
          <cell r="E381">
            <v>705001</v>
          </cell>
          <cell r="F381">
            <v>6000</v>
          </cell>
          <cell r="G381">
            <v>-939</v>
          </cell>
          <cell r="H381">
            <v>0</v>
          </cell>
          <cell r="I381">
            <v>0</v>
          </cell>
          <cell r="J381">
            <v>875938</v>
          </cell>
          <cell r="K381">
            <v>704062</v>
          </cell>
          <cell r="L381">
            <v>2689</v>
          </cell>
          <cell r="M381">
            <v>2201</v>
          </cell>
          <cell r="N381">
            <v>6294</v>
          </cell>
          <cell r="O381">
            <v>71425</v>
          </cell>
          <cell r="P381">
            <v>8983</v>
          </cell>
          <cell r="Q381">
            <v>73626</v>
          </cell>
          <cell r="R381">
            <v>866955</v>
          </cell>
          <cell r="S381">
            <v>630436</v>
          </cell>
        </row>
      </sheetData>
      <sheetData sheetId="17">
        <row r="381">
          <cell r="D381">
            <v>602562</v>
          </cell>
          <cell r="E381">
            <v>722334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602562</v>
          </cell>
          <cell r="K381">
            <v>722334</v>
          </cell>
          <cell r="L381">
            <v>0</v>
          </cell>
          <cell r="M381">
            <v>0</v>
          </cell>
          <cell r="O381">
            <v>124767</v>
          </cell>
          <cell r="P381">
            <v>0</v>
          </cell>
          <cell r="Q381">
            <v>124767</v>
          </cell>
          <cell r="R381">
            <v>602562</v>
          </cell>
          <cell r="S381">
            <v>597567</v>
          </cell>
        </row>
      </sheetData>
      <sheetData sheetId="18">
        <row r="381">
          <cell r="D381">
            <v>499049</v>
          </cell>
          <cell r="E381">
            <v>1498017</v>
          </cell>
          <cell r="F381">
            <v>119919</v>
          </cell>
          <cell r="G381">
            <v>182778.88199999998</v>
          </cell>
          <cell r="H381">
            <v>0</v>
          </cell>
          <cell r="I381">
            <v>0</v>
          </cell>
          <cell r="J381">
            <v>618968</v>
          </cell>
          <cell r="K381">
            <v>1680795.882</v>
          </cell>
          <cell r="L381">
            <v>0</v>
          </cell>
          <cell r="M381">
            <v>0</v>
          </cell>
          <cell r="N381">
            <v>420557</v>
          </cell>
          <cell r="O381">
            <v>619745.77399999998</v>
          </cell>
          <cell r="P381">
            <v>420557</v>
          </cell>
          <cell r="Q381">
            <v>619745.77399999998</v>
          </cell>
          <cell r="R381">
            <v>198411</v>
          </cell>
          <cell r="S381">
            <v>1061050.108</v>
          </cell>
        </row>
      </sheetData>
      <sheetData sheetId="19">
        <row r="381">
          <cell r="D381">
            <v>85004</v>
          </cell>
          <cell r="E381">
            <v>136197</v>
          </cell>
          <cell r="F381">
            <v>3234</v>
          </cell>
          <cell r="G381">
            <v>5997</v>
          </cell>
          <cell r="H381">
            <v>0</v>
          </cell>
          <cell r="I381">
            <v>0</v>
          </cell>
          <cell r="J381">
            <v>88238</v>
          </cell>
          <cell r="K381">
            <v>142194</v>
          </cell>
          <cell r="L381">
            <v>0</v>
          </cell>
          <cell r="M381">
            <v>0</v>
          </cell>
          <cell r="N381">
            <v>11548</v>
          </cell>
          <cell r="O381">
            <v>8944</v>
          </cell>
          <cell r="P381">
            <v>11548</v>
          </cell>
          <cell r="Q381">
            <v>8944</v>
          </cell>
          <cell r="R381">
            <v>76690</v>
          </cell>
          <cell r="S381">
            <v>133250</v>
          </cell>
        </row>
      </sheetData>
      <sheetData sheetId="20">
        <row r="381">
          <cell r="D381">
            <v>335448.79700000002</v>
          </cell>
          <cell r="E381">
            <v>443291.51312066009</v>
          </cell>
          <cell r="F381">
            <v>5225.3500000000004</v>
          </cell>
          <cell r="G381">
            <v>892.80000000000007</v>
          </cell>
          <cell r="H381">
            <v>0</v>
          </cell>
          <cell r="I381">
            <v>0</v>
          </cell>
          <cell r="J381">
            <v>340674.147</v>
          </cell>
          <cell r="K381">
            <v>444184.31312066014</v>
          </cell>
          <cell r="L381">
            <v>32410.799999999999</v>
          </cell>
          <cell r="M381">
            <v>0</v>
          </cell>
          <cell r="N381">
            <v>208962.84751251206</v>
          </cell>
          <cell r="O381">
            <v>278931.1054509845</v>
          </cell>
          <cell r="P381">
            <v>241373.64751251205</v>
          </cell>
          <cell r="Q381">
            <v>278931.1054509845</v>
          </cell>
          <cell r="R381">
            <v>99300.499487487948</v>
          </cell>
          <cell r="S381">
            <v>165253.20766967564</v>
          </cell>
        </row>
      </sheetData>
      <sheetData sheetId="21">
        <row r="381">
          <cell r="D381">
            <v>841822.88300000003</v>
          </cell>
          <cell r="E381">
            <v>412501.11</v>
          </cell>
          <cell r="F381">
            <v>22568.996999999999</v>
          </cell>
          <cell r="G381">
            <v>126698</v>
          </cell>
          <cell r="H381">
            <v>162771.03199999998</v>
          </cell>
          <cell r="I381">
            <v>41778</v>
          </cell>
          <cell r="J381">
            <v>1027162.912</v>
          </cell>
          <cell r="K381">
            <v>580977.11</v>
          </cell>
          <cell r="L381">
            <v>39754</v>
          </cell>
          <cell r="M381">
            <v>33315</v>
          </cell>
          <cell r="N381">
            <v>884377.45400000003</v>
          </cell>
          <cell r="O381">
            <v>549622</v>
          </cell>
          <cell r="P381">
            <v>924131.45400000003</v>
          </cell>
          <cell r="Q381">
            <v>582937</v>
          </cell>
          <cell r="R381">
            <v>103031.45799999998</v>
          </cell>
          <cell r="S381">
            <v>-1959.890000000014</v>
          </cell>
        </row>
      </sheetData>
      <sheetData sheetId="22"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8" zoomScale="85" zoomScaleNormal="85" workbookViewId="0">
      <selection activeCell="D29" sqref="D29"/>
    </sheetView>
  </sheetViews>
  <sheetFormatPr defaultRowHeight="15"/>
  <sheetData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7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[1]Sheet1!D$381</f>
        <v>0</v>
      </c>
      <c r="E8" s="14">
        <f>[1]Sheet1!E$381</f>
        <v>0</v>
      </c>
      <c r="F8" s="14">
        <f>[1]Sheet1!F$381</f>
        <v>0</v>
      </c>
      <c r="G8" s="14">
        <f>[1]Sheet1!G$381</f>
        <v>0</v>
      </c>
      <c r="H8" s="14">
        <f>[1]Sheet1!H$381</f>
        <v>0</v>
      </c>
      <c r="I8" s="14">
        <f>[1]Sheet1!I$381</f>
        <v>0</v>
      </c>
      <c r="J8" s="14">
        <f>[1]Sheet1!J$381</f>
        <v>0</v>
      </c>
      <c r="K8" s="14">
        <f>[1]Sheet1!K$381</f>
        <v>0</v>
      </c>
      <c r="L8" s="14">
        <f>[1]Sheet1!L$381</f>
        <v>0</v>
      </c>
      <c r="M8" s="14">
        <f>[1]Sheet1!M$381</f>
        <v>0</v>
      </c>
      <c r="N8" s="14">
        <f>[1]Sheet1!N$381</f>
        <v>0</v>
      </c>
      <c r="O8" s="14">
        <f>[1]Sheet1!O$381</f>
        <v>0</v>
      </c>
      <c r="P8" s="14">
        <f>[1]Sheet1!P$381</f>
        <v>0</v>
      </c>
      <c r="Q8" s="14">
        <f>[1]Sheet1!Q$381</f>
        <v>0</v>
      </c>
      <c r="R8" s="14">
        <f>[1]Sheet1!R$381</f>
        <v>0</v>
      </c>
      <c r="S8" s="14">
        <f>[1]Sheet1!S$381</f>
        <v>0</v>
      </c>
    </row>
    <row r="9" spans="1:26" ht="23.1" customHeight="1">
      <c r="A9" s="6">
        <v>2</v>
      </c>
      <c r="B9" s="9"/>
      <c r="C9" s="3" t="s">
        <v>27</v>
      </c>
      <c r="D9" s="1">
        <f>[1]Sheet2!D$381</f>
        <v>2272027.5499999998</v>
      </c>
      <c r="E9" s="1">
        <f>[1]Sheet2!E$381</f>
        <v>2428332.0499999998</v>
      </c>
      <c r="F9" s="1">
        <f>[1]Sheet2!F$381</f>
        <v>0</v>
      </c>
      <c r="G9" s="1">
        <f>[1]Sheet2!G$381</f>
        <v>0</v>
      </c>
      <c r="H9" s="1">
        <f>[1]Sheet2!H$381</f>
        <v>130.95000000000002</v>
      </c>
      <c r="I9" s="1">
        <f>[1]Sheet2!I$381</f>
        <v>0</v>
      </c>
      <c r="J9" s="1">
        <f>[1]Sheet2!J$381</f>
        <v>2272158.5</v>
      </c>
      <c r="K9" s="1">
        <f>[1]Sheet2!K$381</f>
        <v>2428332.0499999998</v>
      </c>
      <c r="L9" s="1">
        <f>[1]Sheet2!L$381</f>
        <v>136650.6</v>
      </c>
      <c r="M9" s="1">
        <f>[1]Sheet2!M$381</f>
        <v>60174.9</v>
      </c>
      <c r="N9" s="1">
        <f>[1]Sheet2!N$381</f>
        <v>1167853.25</v>
      </c>
      <c r="O9" s="1">
        <f>[1]Sheet2!O$381</f>
        <v>1354347.65</v>
      </c>
      <c r="P9" s="1">
        <f>[1]Sheet2!P$381</f>
        <v>1304503.8500000001</v>
      </c>
      <c r="Q9" s="1">
        <f>[1]Sheet2!Q$381</f>
        <v>1414522.5499999998</v>
      </c>
      <c r="R9" s="1">
        <f>[1]Sheet2!R$381</f>
        <v>967654.64999999991</v>
      </c>
      <c r="S9" s="1">
        <f>[1]Sheet2!S$381</f>
        <v>1013809.5</v>
      </c>
      <c r="W9" t="str">
        <f>SUBSTITUTE(Y9,"t1","t"&amp;Z9)</f>
        <v>Sheet2!S$381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[1]Sheet3!D$381</f>
        <v>6943128</v>
      </c>
      <c r="E10" s="1">
        <f>[1]Sheet3!E$381</f>
        <v>7143913</v>
      </c>
      <c r="F10" s="1">
        <f>[1]Sheet3!F$381</f>
        <v>0</v>
      </c>
      <c r="G10" s="1">
        <f>[1]Sheet3!G$381</f>
        <v>0</v>
      </c>
      <c r="H10" s="1">
        <f>[1]Sheet3!H$381</f>
        <v>0</v>
      </c>
      <c r="I10" s="1">
        <f>[1]Sheet3!I$381</f>
        <v>0</v>
      </c>
      <c r="J10" s="1">
        <f>[1]Sheet3!J$381</f>
        <v>6943128</v>
      </c>
      <c r="K10" s="1">
        <f>[1]Sheet3!K$381</f>
        <v>7143913</v>
      </c>
      <c r="L10" s="1">
        <f>[1]Sheet3!L$381</f>
        <v>1553</v>
      </c>
      <c r="M10" s="1">
        <f>[1]Sheet3!M$381</f>
        <v>-4</v>
      </c>
      <c r="N10" s="1">
        <f>[1]Sheet3!N$381</f>
        <v>4750589</v>
      </c>
      <c r="O10" s="1">
        <f>[1]Sheet3!O$381</f>
        <v>4540703</v>
      </c>
      <c r="P10" s="1">
        <f>[1]Sheet3!P$381</f>
        <v>4752142</v>
      </c>
      <c r="Q10" s="1">
        <f>[1]Sheet3!Q$381</f>
        <v>4540699</v>
      </c>
      <c r="R10" s="1">
        <f>[1]Sheet3!R$381</f>
        <v>2190986</v>
      </c>
      <c r="S10" s="1">
        <f>[1]Sheet3!S$381</f>
        <v>2603214</v>
      </c>
      <c r="W10" t="str">
        <f>SUBSTITUTE(Y10,"t1","t"&amp;Z10)</f>
        <v>Sheet3!S$381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[1]Sheet4!D$381</f>
        <v>191100</v>
      </c>
      <c r="E11" s="1">
        <f>[1]Sheet4!E$381</f>
        <v>148202</v>
      </c>
      <c r="F11" s="1">
        <f>[1]Sheet4!F$381</f>
        <v>0</v>
      </c>
      <c r="G11" s="1">
        <f>[1]Sheet4!G$381</f>
        <v>0</v>
      </c>
      <c r="H11" s="1">
        <f>[1]Sheet4!H$381</f>
        <v>0</v>
      </c>
      <c r="I11" s="1">
        <f>[1]Sheet4!I$381</f>
        <v>0</v>
      </c>
      <c r="J11" s="1">
        <f>[1]Sheet4!J$381</f>
        <v>191100</v>
      </c>
      <c r="K11" s="1">
        <f>[1]Sheet4!K$381</f>
        <v>148202</v>
      </c>
      <c r="L11" s="1">
        <f>[1]Sheet4!L$381</f>
        <v>20281</v>
      </c>
      <c r="M11" s="1">
        <f>[1]Sheet4!M$381</f>
        <v>10120</v>
      </c>
      <c r="N11" s="1">
        <f>[1]Sheet4!N$381</f>
        <v>163205</v>
      </c>
      <c r="O11" s="1">
        <f>[1]Sheet4!O$381</f>
        <v>130068</v>
      </c>
      <c r="P11" s="1">
        <f>[1]Sheet4!P$381</f>
        <v>183486</v>
      </c>
      <c r="Q11" s="1">
        <f>[1]Sheet4!Q$381</f>
        <v>140188</v>
      </c>
      <c r="R11" s="1">
        <f>[1]Sheet4!R$381</f>
        <v>7614</v>
      </c>
      <c r="S11" s="1">
        <f>[1]Sheet4!S$381</f>
        <v>8014</v>
      </c>
      <c r="W11" t="str">
        <f>SUBSTITUTE(Y11,"t1","t"&amp;Z11)</f>
        <v>Sheet4!S$381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[1]Sheet5!D$381</f>
        <v>319922</v>
      </c>
      <c r="E12" s="1">
        <f>[1]Sheet5!E$381</f>
        <v>302221</v>
      </c>
      <c r="F12" s="1">
        <f>[1]Sheet5!F$381</f>
        <v>0</v>
      </c>
      <c r="G12" s="1">
        <f>[1]Sheet5!G$381</f>
        <v>0</v>
      </c>
      <c r="H12" s="1">
        <f>[1]Sheet5!H$381</f>
        <v>0</v>
      </c>
      <c r="I12" s="1">
        <f>[1]Sheet5!I$381</f>
        <v>0</v>
      </c>
      <c r="J12" s="1">
        <f>[1]Sheet5!J$381</f>
        <v>319922</v>
      </c>
      <c r="K12" s="1">
        <f>[1]Sheet5!K$381</f>
        <v>302221</v>
      </c>
      <c r="L12" s="1">
        <f>[1]Sheet5!L$381</f>
        <v>0</v>
      </c>
      <c r="M12" s="1">
        <f>[1]Sheet5!M$381</f>
        <v>0</v>
      </c>
      <c r="N12" s="1">
        <f>[1]Sheet5!N$381</f>
        <v>0</v>
      </c>
      <c r="O12" s="1">
        <f>[1]Sheet5!O$381</f>
        <v>0</v>
      </c>
      <c r="P12" s="1">
        <f>[1]Sheet5!P$381</f>
        <v>0</v>
      </c>
      <c r="Q12" s="1">
        <f>[1]Sheet5!Q$381</f>
        <v>0</v>
      </c>
      <c r="R12" s="1">
        <f>[1]Sheet5!R$381</f>
        <v>319922</v>
      </c>
      <c r="S12" s="1">
        <f>[1]Sheet5!S$381</f>
        <v>302221</v>
      </c>
      <c r="W12" t="str">
        <f>SUBSTITUTE(Y12,"t1","t"&amp;Z12)</f>
        <v>Sheet5!S$381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[1]Sheet6!D$381</f>
        <v>180284</v>
      </c>
      <c r="E13" s="1">
        <f>[1]Sheet6!E$381</f>
        <v>219301</v>
      </c>
      <c r="F13" s="1">
        <f>[1]Sheet6!F$381</f>
        <v>5041</v>
      </c>
      <c r="G13" s="1">
        <f>[1]Sheet6!G$381</f>
        <v>125720</v>
      </c>
      <c r="H13" s="1">
        <f>[1]Sheet6!H$381</f>
        <v>12586</v>
      </c>
      <c r="I13" s="1">
        <f>[1]Sheet6!I$381</f>
        <v>22883</v>
      </c>
      <c r="J13" s="1">
        <f>[1]Sheet6!J$381</f>
        <v>197911</v>
      </c>
      <c r="K13" s="1">
        <f>[1]Sheet6!K$381</f>
        <v>367904</v>
      </c>
      <c r="L13" s="1">
        <f>[1]Sheet6!L$381</f>
        <v>0</v>
      </c>
      <c r="M13" s="1">
        <f>[1]Sheet6!M$381</f>
        <v>0</v>
      </c>
      <c r="N13" s="1">
        <f>[1]Sheet6!N$381</f>
        <v>76238</v>
      </c>
      <c r="O13" s="1">
        <f>[1]Sheet6!O$381</f>
        <v>238069</v>
      </c>
      <c r="P13" s="1">
        <f>[1]Sheet6!P$381</f>
        <v>76238</v>
      </c>
      <c r="Q13" s="1">
        <f>[1]Sheet6!Q$381</f>
        <v>238069</v>
      </c>
      <c r="R13" s="1">
        <f>[1]Sheet6!R$381</f>
        <v>121673</v>
      </c>
      <c r="S13" s="1">
        <f>[1]Sheet6!S$381</f>
        <v>129835</v>
      </c>
      <c r="W13" t="str">
        <f>SUBSTITUTE(Y13,"t1","t"&amp;Z13)</f>
        <v>Sheet6!S$381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[1]Sheet7!D$382</f>
        <v>1094666</v>
      </c>
      <c r="E14" s="1">
        <f>[1]Sheet7!E$382</f>
        <v>841424.6</v>
      </c>
      <c r="F14" s="1">
        <f>[1]Sheet7!F$382</f>
        <v>20121</v>
      </c>
      <c r="G14" s="1">
        <f>[1]Sheet7!G$382</f>
        <v>15603.75</v>
      </c>
      <c r="H14" s="1">
        <f>[1]Sheet7!H$382</f>
        <v>1911</v>
      </c>
      <c r="I14" s="1">
        <f>[1]Sheet7!I$382</f>
        <v>1903.95</v>
      </c>
      <c r="J14" s="1">
        <f>[1]Sheet7!J$382</f>
        <v>1116698</v>
      </c>
      <c r="K14" s="1">
        <f>[1]Sheet7!K$382</f>
        <v>858932.29999999993</v>
      </c>
      <c r="L14" s="1">
        <f>[1]Sheet7!L$382</f>
        <v>80128</v>
      </c>
      <c r="M14" s="1">
        <f>[1]Sheet7!M$382</f>
        <v>116119.95</v>
      </c>
      <c r="N14" s="1">
        <f>[1]Sheet7!N$382</f>
        <v>764321</v>
      </c>
      <c r="O14" s="1">
        <f>[1]Sheet7!O$382</f>
        <v>581781.6</v>
      </c>
      <c r="P14" s="1">
        <f>[1]Sheet7!P$382</f>
        <v>844449</v>
      </c>
      <c r="Q14" s="1">
        <f>[1]Sheet7!Q$382</f>
        <v>697901.54999999993</v>
      </c>
      <c r="R14" s="1">
        <f>[1]Sheet7!R$382</f>
        <v>272249</v>
      </c>
      <c r="S14" s="1">
        <f>[1]Sheet7!S$382</f>
        <v>161030.75</v>
      </c>
      <c r="W14" t="str">
        <f>SUBSTITUTE(Y14,"t1","t"&amp;Z14)</f>
        <v>Sheet7!S$381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[1]Sheet8!D$381</f>
        <v>59186.117367955616</v>
      </c>
      <c r="E15" s="1">
        <f>[1]Sheet8!E$381</f>
        <v>62434.449799911556</v>
      </c>
      <c r="F15" s="1">
        <f>[1]Sheet8!F$381</f>
        <v>0</v>
      </c>
      <c r="G15" s="1">
        <f>[1]Sheet8!G$381</f>
        <v>0</v>
      </c>
      <c r="H15" s="1">
        <f>[1]Sheet8!H$381</f>
        <v>0</v>
      </c>
      <c r="I15" s="1">
        <f>[1]Sheet8!I$381</f>
        <v>0</v>
      </c>
      <c r="J15" s="1">
        <f>[1]Sheet8!J$381</f>
        <v>59186.117367955616</v>
      </c>
      <c r="K15" s="1">
        <f>[1]Sheet8!K$381</f>
        <v>62434.449799911556</v>
      </c>
      <c r="L15" s="1">
        <f>[1]Sheet8!L$381</f>
        <v>0</v>
      </c>
      <c r="M15" s="1">
        <f>[1]Sheet8!M$381</f>
        <v>0</v>
      </c>
      <c r="N15" s="1">
        <f>[1]Sheet8!N$381</f>
        <v>44345.686579581517</v>
      </c>
      <c r="O15" s="1">
        <f>[1]Sheet8!O$381</f>
        <v>46982.965181732325</v>
      </c>
      <c r="P15" s="1">
        <f>[1]Sheet8!P$381</f>
        <v>44345.686579581517</v>
      </c>
      <c r="Q15" s="1">
        <f>[1]Sheet8!Q$381</f>
        <v>46982.965181732325</v>
      </c>
      <c r="R15" s="1">
        <f>[1]Sheet8!R$381</f>
        <v>14840.430788374098</v>
      </c>
      <c r="S15" s="1">
        <f>[1]Sheet8!S$381</f>
        <v>15451.484618179231</v>
      </c>
      <c r="W15" t="str">
        <f>SUBSTITUTE(Y15,"t1","t"&amp;Z15)</f>
        <v>Sheet8!S$381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[1]Sheet9!D$381</f>
        <v>18594</v>
      </c>
      <c r="E16" s="1">
        <f>[1]Sheet9!E$381</f>
        <v>26911</v>
      </c>
      <c r="F16" s="1">
        <f>[1]Sheet9!F$381</f>
        <v>0</v>
      </c>
      <c r="G16" s="1">
        <f>[1]Sheet9!G$381</f>
        <v>0</v>
      </c>
      <c r="H16" s="1">
        <f>[1]Sheet9!H$381</f>
        <v>0</v>
      </c>
      <c r="I16" s="1">
        <f>[1]Sheet9!I$381</f>
        <v>0</v>
      </c>
      <c r="J16" s="1">
        <f>[1]Sheet9!J$381</f>
        <v>18594</v>
      </c>
      <c r="K16" s="1">
        <f>[1]Sheet9!K$381</f>
        <v>26911</v>
      </c>
      <c r="L16" s="1">
        <f>[1]Sheet9!L$381</f>
        <v>0</v>
      </c>
      <c r="M16" s="1">
        <f>[1]Sheet9!M$381</f>
        <v>0</v>
      </c>
      <c r="N16" s="1">
        <f>[1]Sheet9!N$381</f>
        <v>15510</v>
      </c>
      <c r="O16" s="1">
        <f>[1]Sheet9!O$381</f>
        <v>23655</v>
      </c>
      <c r="P16" s="1">
        <f>[1]Sheet9!P$381</f>
        <v>15510</v>
      </c>
      <c r="Q16" s="1">
        <f>[1]Sheet9!Q$381</f>
        <v>23655</v>
      </c>
      <c r="R16" s="1">
        <f>[1]Sheet9!R$381</f>
        <v>3084</v>
      </c>
      <c r="S16" s="1">
        <f>[1]Sheet9!S$381</f>
        <v>3256</v>
      </c>
      <c r="W16" t="str">
        <f>SUBSTITUTE(Y16,"t1","t"&amp;Z16)</f>
        <v>Sheet9!S$381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11078907.667367956</v>
      </c>
      <c r="E17" s="1">
        <f>SUM(E8:E16)</f>
        <v>11172739.099799912</v>
      </c>
      <c r="F17" s="1">
        <f>SUM(F8:F16)</f>
        <v>25162</v>
      </c>
      <c r="G17" s="1">
        <f>SUM(G8:G16)</f>
        <v>141323.75</v>
      </c>
      <c r="H17" s="1">
        <f>SUM(H8:H16)</f>
        <v>14627.95</v>
      </c>
      <c r="I17" s="1">
        <f>SUM(I8:I16)</f>
        <v>24786.95</v>
      </c>
      <c r="J17" s="1">
        <f>SUM(J8:J16)</f>
        <v>11118697.617367955</v>
      </c>
      <c r="K17" s="1">
        <f>SUM(K8:K16)</f>
        <v>11338849.799799914</v>
      </c>
      <c r="L17" s="1">
        <f>SUM(L8:L16)</f>
        <v>238612.6</v>
      </c>
      <c r="M17" s="1">
        <f>SUM(M8:M16)</f>
        <v>186410.84999999998</v>
      </c>
      <c r="N17" s="1">
        <f>SUM(N8:N16)</f>
        <v>6982061.9365795814</v>
      </c>
      <c r="O17" s="1">
        <f>SUM(O8:O16)</f>
        <v>6915607.2151817326</v>
      </c>
      <c r="P17" s="1">
        <f>SUM(P8:P16)</f>
        <v>7220674.536579581</v>
      </c>
      <c r="Q17" s="1">
        <f>SUM(Q8:Q16)</f>
        <v>7102018.0651817322</v>
      </c>
      <c r="R17" s="1">
        <f>SUM(R8:R16)</f>
        <v>3898023.0807883739</v>
      </c>
      <c r="S17" s="1">
        <f>SUM(S8:S16)</f>
        <v>4236831.7346181795</v>
      </c>
    </row>
    <row r="18" spans="1:26" ht="23.1" customHeight="1">
      <c r="A18" s="6">
        <v>10</v>
      </c>
      <c r="B18" s="9"/>
      <c r="C18" s="12" t="s">
        <v>18</v>
      </c>
      <c r="D18" s="1">
        <f>[1]Sheet10!D$381</f>
        <v>2153910</v>
      </c>
      <c r="E18" s="1">
        <f>[1]Sheet10!E$381</f>
        <v>1583253.8120000008</v>
      </c>
      <c r="F18" s="1">
        <f>[1]Sheet10!F$381</f>
        <v>0</v>
      </c>
      <c r="G18" s="1">
        <f>[1]Sheet10!G$381</f>
        <v>-3.637978807091713E-12</v>
      </c>
      <c r="H18" s="1">
        <f>[1]Sheet10!H$381</f>
        <v>0</v>
      </c>
      <c r="I18" s="1">
        <f>[1]Sheet10!I$381</f>
        <v>0</v>
      </c>
      <c r="J18" s="1">
        <f>[1]Sheet10!J$381</f>
        <v>2153910</v>
      </c>
      <c r="K18" s="1">
        <f>[1]Sheet10!K$381</f>
        <v>1583253.8120000008</v>
      </c>
      <c r="L18" s="1">
        <f>[1]Sheet10!L$381</f>
        <v>0</v>
      </c>
      <c r="M18" s="1">
        <f>[1]Sheet10!M$381</f>
        <v>939.85136790092292</v>
      </c>
      <c r="N18" s="1">
        <f>[1]Sheet10!N$381</f>
        <v>0</v>
      </c>
      <c r="O18" s="1">
        <f>[1]Sheet10!O$381</f>
        <v>1471670.5546320991</v>
      </c>
      <c r="P18" s="1">
        <f>[1]Sheet10!P$381</f>
        <v>0</v>
      </c>
      <c r="Q18" s="1">
        <f>[1]Sheet10!Q$381</f>
        <v>1472610.406</v>
      </c>
      <c r="R18" s="1">
        <f>[1]Sheet10!R$381</f>
        <v>2153910</v>
      </c>
      <c r="S18" s="1">
        <f>[1]Sheet10!S$381</f>
        <v>110643.40600000089</v>
      </c>
      <c r="W18" t="str">
        <f>SUBSTITUTE(Y18,"t1","t"&amp;Z18)</f>
        <v>Sheet10!S$381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[1]Sheet11!D$381</f>
        <v>0</v>
      </c>
      <c r="E19" s="1">
        <f>[1]Sheet11!E$381</f>
        <v>1202</v>
      </c>
      <c r="F19" s="1">
        <f>[1]Sheet11!F$381</f>
        <v>0</v>
      </c>
      <c r="G19" s="1">
        <f>[1]Sheet11!G$381</f>
        <v>0</v>
      </c>
      <c r="H19" s="1">
        <f>[1]Sheet11!H$381</f>
        <v>0</v>
      </c>
      <c r="I19" s="1">
        <f>[1]Sheet11!I$381</f>
        <v>0</v>
      </c>
      <c r="J19" s="1">
        <f>[1]Sheet11!J$381</f>
        <v>0</v>
      </c>
      <c r="K19" s="1">
        <f>[1]Sheet11!K$381</f>
        <v>1202</v>
      </c>
      <c r="L19" s="1">
        <f>[1]Sheet11!L$381</f>
        <v>0</v>
      </c>
      <c r="M19" s="1">
        <f>[1]Sheet11!M$381</f>
        <v>0</v>
      </c>
      <c r="N19" s="1">
        <f>[1]Sheet11!N$381</f>
        <v>0</v>
      </c>
      <c r="O19" s="1">
        <f>[1]Sheet11!O$381</f>
        <v>0</v>
      </c>
      <c r="P19" s="1">
        <f>[1]Sheet11!P$381</f>
        <v>0</v>
      </c>
      <c r="Q19" s="1">
        <f>[1]Sheet11!Q$381</f>
        <v>0</v>
      </c>
      <c r="R19" s="1">
        <f>[1]Sheet11!R$381</f>
        <v>0</v>
      </c>
      <c r="S19" s="1">
        <f>[1]Sheet11!S$381</f>
        <v>1202</v>
      </c>
      <c r="W19" t="str">
        <f>SUBSTITUTE(Y19,"t1","t"&amp;Z19)</f>
        <v>Sheet11!S$381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2153910</v>
      </c>
      <c r="E20" s="1">
        <f>SUM(E18:E19)</f>
        <v>1584455.8120000008</v>
      </c>
      <c r="F20" s="1">
        <f>SUM(F18:F19)</f>
        <v>0</v>
      </c>
      <c r="G20" s="1">
        <f>SUM(G18:G19)</f>
        <v>-3.637978807091713E-12</v>
      </c>
      <c r="H20" s="1">
        <f>SUM(H18:H19)</f>
        <v>0</v>
      </c>
      <c r="I20" s="1">
        <f>SUM(I18:I19)</f>
        <v>0</v>
      </c>
      <c r="J20" s="1">
        <f>SUM(J18:J19)</f>
        <v>2153910</v>
      </c>
      <c r="K20" s="1">
        <f>SUM(K18:K19)</f>
        <v>1584455.8120000008</v>
      </c>
      <c r="L20" s="1">
        <f>SUM(L18:L19)</f>
        <v>0</v>
      </c>
      <c r="M20" s="1">
        <f>SUM(M18:M19)</f>
        <v>939.85136790092292</v>
      </c>
      <c r="N20" s="1">
        <f>SUM(N18:N19)</f>
        <v>0</v>
      </c>
      <c r="O20" s="1">
        <f>SUM(O18:O19)</f>
        <v>1471670.5546320991</v>
      </c>
      <c r="P20" s="1">
        <f>SUM(P18:P19)</f>
        <v>0</v>
      </c>
      <c r="Q20" s="1">
        <f>SUM(Q18:Q19)</f>
        <v>1472610.406</v>
      </c>
      <c r="R20" s="1">
        <f>SUM(R18:R19)</f>
        <v>2153910</v>
      </c>
      <c r="S20" s="1">
        <f>SUM(S18:S19)</f>
        <v>111845.40600000089</v>
      </c>
    </row>
    <row r="21" spans="1:26" ht="23.1" customHeight="1">
      <c r="A21" s="6"/>
      <c r="B21" s="9"/>
      <c r="C21" s="10" t="s">
        <v>15</v>
      </c>
      <c r="D21" s="1">
        <f>SUM(D17+D20)</f>
        <v>13232817.667367956</v>
      </c>
      <c r="E21" s="1">
        <f>SUM(E17+E20)</f>
        <v>12757194.911799913</v>
      </c>
      <c r="F21" s="1">
        <f>SUM(F17+F20)</f>
        <v>25162</v>
      </c>
      <c r="G21" s="1">
        <f>SUM(G17+G20)</f>
        <v>141323.75</v>
      </c>
      <c r="H21" s="1">
        <f>SUM(H17+H20)</f>
        <v>14627.95</v>
      </c>
      <c r="I21" s="1">
        <f>SUM(I17+I20)</f>
        <v>24786.95</v>
      </c>
      <c r="J21" s="1">
        <f>SUM(J17+J20)</f>
        <v>13272607.617367955</v>
      </c>
      <c r="K21" s="1">
        <f>SUM(K17+K20)</f>
        <v>12923305.611799914</v>
      </c>
      <c r="L21" s="1">
        <f>SUM(L17+L20)</f>
        <v>238612.6</v>
      </c>
      <c r="M21" s="1">
        <f>SUM(M17+M20)</f>
        <v>187350.70136790091</v>
      </c>
      <c r="N21" s="1">
        <f>SUM(N17+N20)</f>
        <v>6982061.9365795814</v>
      </c>
      <c r="O21" s="1">
        <f>SUM(O17+O20)</f>
        <v>8387277.7698138319</v>
      </c>
      <c r="P21" s="1">
        <f>SUM(P17+P20)</f>
        <v>7220674.536579581</v>
      </c>
      <c r="Q21" s="1">
        <f>SUM(Q17+Q20)</f>
        <v>8574628.4711817317</v>
      </c>
      <c r="R21" s="1">
        <f>SUM(R17+R20)</f>
        <v>6051933.0807883739</v>
      </c>
      <c r="S21" s="1">
        <f>SUM(S17+S20)</f>
        <v>4348677.1406181809</v>
      </c>
      <c r="T21" s="1"/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[1]Sheet12!D$381</f>
        <v>28441</v>
      </c>
      <c r="E22" s="1">
        <f>[1]Sheet12!E$381</f>
        <v>203525</v>
      </c>
      <c r="F22" s="1">
        <f>[1]Sheet12!F$381</f>
        <v>0</v>
      </c>
      <c r="G22" s="1">
        <f>[1]Sheet12!G$381</f>
        <v>0</v>
      </c>
      <c r="H22" s="1">
        <f>[1]Sheet12!H$381</f>
        <v>0</v>
      </c>
      <c r="I22" s="1">
        <f>[1]Sheet12!I$381</f>
        <v>0</v>
      </c>
      <c r="J22" s="1">
        <f>[1]Sheet12!J$381</f>
        <v>28441</v>
      </c>
      <c r="K22" s="1">
        <f>[1]Sheet12!K$381</f>
        <v>203525</v>
      </c>
      <c r="L22" s="1">
        <f>[1]Sheet12!L$381</f>
        <v>0</v>
      </c>
      <c r="M22" s="1">
        <f>[1]Sheet12!M$381</f>
        <v>0</v>
      </c>
      <c r="N22" s="1">
        <f>[1]Sheet12!N$381</f>
        <v>38159</v>
      </c>
      <c r="O22" s="1">
        <f>[1]Sheet12!O$381</f>
        <v>90726</v>
      </c>
      <c r="P22" s="1">
        <f>[1]Sheet12!P$381</f>
        <v>38159</v>
      </c>
      <c r="Q22" s="1">
        <f>[1]Sheet12!Q$381</f>
        <v>90726</v>
      </c>
      <c r="R22" s="1">
        <f>[1]Sheet12!R$381</f>
        <v>-9718</v>
      </c>
      <c r="S22" s="1">
        <f>[1]Sheet12!S$381</f>
        <v>112799</v>
      </c>
      <c r="W22" t="str">
        <f>SUBSTITUTE(Y22,"t1","t"&amp;Z22)</f>
        <v>Sheet12!S$381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[1]Sheet13!D$381</f>
        <v>25547</v>
      </c>
      <c r="E23" s="1">
        <f>[1]Sheet13!E$381</f>
        <v>18962</v>
      </c>
      <c r="F23" s="1">
        <f>[1]Sheet13!F$381</f>
        <v>118</v>
      </c>
      <c r="G23" s="1">
        <f>[1]Sheet13!G$381</f>
        <v>0</v>
      </c>
      <c r="H23" s="1">
        <f>[1]Sheet13!H$381</f>
        <v>0</v>
      </c>
      <c r="I23" s="1">
        <f>[1]Sheet13!I$381</f>
        <v>0</v>
      </c>
      <c r="J23" s="1">
        <f>[1]Sheet13!J$381</f>
        <v>25665</v>
      </c>
      <c r="K23" s="1">
        <f>[1]Sheet13!K$381</f>
        <v>18962</v>
      </c>
      <c r="L23" s="1">
        <f>[1]Sheet13!L$381</f>
        <v>0</v>
      </c>
      <c r="M23" s="1">
        <f>[1]Sheet13!M$381</f>
        <v>0</v>
      </c>
      <c r="N23" s="1">
        <f>[1]Sheet13!N$381</f>
        <v>17474</v>
      </c>
      <c r="O23" s="1">
        <f>[1]Sheet13!O$381</f>
        <v>13019</v>
      </c>
      <c r="P23" s="1">
        <f>[1]Sheet13!P$381</f>
        <v>17474</v>
      </c>
      <c r="Q23" s="1">
        <f>[1]Sheet13!Q$381</f>
        <v>13019</v>
      </c>
      <c r="R23" s="1">
        <f>[1]Sheet13!R$381</f>
        <v>8191</v>
      </c>
      <c r="S23" s="1">
        <f>[1]Sheet13!S$381</f>
        <v>5943</v>
      </c>
      <c r="W23" t="str">
        <f>SUBSTITUTE(Y23,"t1","t"&amp;Z23)</f>
        <v>Sheet13!S$381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[1]Sheet14!D$381</f>
        <v>34580</v>
      </c>
      <c r="E24" s="1">
        <f>[1]Sheet14!E$381</f>
        <v>133090</v>
      </c>
      <c r="F24" s="1">
        <f>[1]Sheet14!F$381</f>
        <v>0</v>
      </c>
      <c r="G24" s="1">
        <f>[1]Sheet14!G$381</f>
        <v>0</v>
      </c>
      <c r="H24" s="1">
        <f>[1]Sheet14!H$381</f>
        <v>0</v>
      </c>
      <c r="I24" s="1">
        <f>[1]Sheet14!I$381</f>
        <v>0</v>
      </c>
      <c r="J24" s="1">
        <f>[1]Sheet14!J$381</f>
        <v>34580</v>
      </c>
      <c r="K24" s="1">
        <f>[1]Sheet14!K$381</f>
        <v>133090</v>
      </c>
      <c r="L24" s="1">
        <f>[1]Sheet14!L$381</f>
        <v>0</v>
      </c>
      <c r="M24" s="1">
        <f>[1]Sheet14!M$381</f>
        <v>0</v>
      </c>
      <c r="N24" s="1">
        <f>[1]Sheet14!N$381</f>
        <v>1448</v>
      </c>
      <c r="O24" s="1">
        <f>[1]Sheet14!O$381</f>
        <v>0</v>
      </c>
      <c r="P24" s="1">
        <f>[1]Sheet14!P$381</f>
        <v>1448</v>
      </c>
      <c r="Q24" s="1">
        <f>[1]Sheet14!Q$381</f>
        <v>2058</v>
      </c>
      <c r="R24" s="1">
        <f>[1]Sheet14!R$381</f>
        <v>33132</v>
      </c>
      <c r="S24" s="1">
        <f>[1]Sheet14!S$381</f>
        <v>131032</v>
      </c>
      <c r="W24" t="str">
        <f>SUBSTITUTE(Y24,"t1","t"&amp;Z24)</f>
        <v>Sheet14!S$381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[1]Sheet15!D$381</f>
        <v>700936</v>
      </c>
      <c r="E25" s="1">
        <f>[1]Sheet15!E$381</f>
        <v>1264171</v>
      </c>
      <c r="F25" s="1">
        <f>[1]Sheet15!F$381</f>
        <v>15716</v>
      </c>
      <c r="G25" s="1">
        <f>[1]Sheet15!G$381</f>
        <v>61413</v>
      </c>
      <c r="H25" s="1">
        <f>[1]Sheet15!H$381</f>
        <v>0</v>
      </c>
      <c r="I25" s="1">
        <f>[1]Sheet15!I$381</f>
        <v>0</v>
      </c>
      <c r="J25" s="1">
        <f>[1]Sheet15!J$381</f>
        <v>716652</v>
      </c>
      <c r="K25" s="1">
        <f>[1]Sheet15!K$381</f>
        <v>1325584</v>
      </c>
      <c r="L25" s="1">
        <f>[1]Sheet15!L$381</f>
        <v>1275</v>
      </c>
      <c r="M25" s="1">
        <f>[1]Sheet15!M$381</f>
        <v>9755</v>
      </c>
      <c r="N25" s="1">
        <f>[1]Sheet15!N$381</f>
        <v>111614</v>
      </c>
      <c r="O25" s="1">
        <f>[1]Sheet15!O$381</f>
        <v>263432</v>
      </c>
      <c r="P25" s="1">
        <f>[1]Sheet15!P$381</f>
        <v>112889</v>
      </c>
      <c r="Q25" s="1">
        <f>[1]Sheet15!Q$381</f>
        <v>273187</v>
      </c>
      <c r="R25" s="1">
        <f>[1]Sheet15!R$381</f>
        <v>603763</v>
      </c>
      <c r="S25" s="1">
        <f>[1]Sheet15!S$381</f>
        <v>1052397</v>
      </c>
      <c r="W25" t="str">
        <f>SUBSTITUTE(Y25,"t1","t"&amp;Z25)</f>
        <v>Sheet15!S$381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[1]Sheet16!D$381</f>
        <v>869938</v>
      </c>
      <c r="E26" s="1">
        <f>[1]Sheet16!E$381</f>
        <v>705001</v>
      </c>
      <c r="F26" s="1">
        <f>[1]Sheet16!F$381</f>
        <v>6000</v>
      </c>
      <c r="G26" s="1">
        <f>[1]Sheet16!G$381</f>
        <v>-939</v>
      </c>
      <c r="H26" s="1">
        <f>[1]Sheet16!H$381</f>
        <v>0</v>
      </c>
      <c r="I26" s="1">
        <f>[1]Sheet16!I$381</f>
        <v>0</v>
      </c>
      <c r="J26" s="1">
        <f>[1]Sheet16!J$381</f>
        <v>875938</v>
      </c>
      <c r="K26" s="1">
        <f>[1]Sheet16!K$381</f>
        <v>704062</v>
      </c>
      <c r="L26" s="1">
        <f>[1]Sheet16!L$381</f>
        <v>2689</v>
      </c>
      <c r="M26" s="1">
        <f>[1]Sheet16!M$381</f>
        <v>2201</v>
      </c>
      <c r="N26" s="1">
        <f>[1]Sheet16!N$381</f>
        <v>6294</v>
      </c>
      <c r="O26" s="1">
        <f>[1]Sheet16!O$381</f>
        <v>71425</v>
      </c>
      <c r="P26" s="1">
        <f>[1]Sheet16!P$381</f>
        <v>8983</v>
      </c>
      <c r="Q26" s="1">
        <f>[1]Sheet16!Q$381</f>
        <v>73626</v>
      </c>
      <c r="R26" s="1">
        <f>[1]Sheet16!R$381</f>
        <v>866955</v>
      </c>
      <c r="S26" s="1">
        <f>[1]Sheet16!S$381</f>
        <v>630436</v>
      </c>
      <c r="W26" t="str">
        <f>SUBSTITUTE(Y26,"t1","t"&amp;Z26)</f>
        <v>Sheet16!S$381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[1]Sheet17!D$381</f>
        <v>602562</v>
      </c>
      <c r="E27" s="1">
        <f>[1]Sheet17!E$381</f>
        <v>722334</v>
      </c>
      <c r="F27" s="1">
        <f>[1]Sheet17!F$381</f>
        <v>0</v>
      </c>
      <c r="G27" s="1">
        <f>[1]Sheet17!G$381</f>
        <v>0</v>
      </c>
      <c r="H27" s="1">
        <f>[1]Sheet17!H$381</f>
        <v>0</v>
      </c>
      <c r="I27" s="1">
        <f>[1]Sheet17!I$381</f>
        <v>0</v>
      </c>
      <c r="J27" s="1">
        <f>[1]Sheet17!J$381</f>
        <v>602562</v>
      </c>
      <c r="K27" s="1">
        <f>[1]Sheet17!K$381</f>
        <v>722334</v>
      </c>
      <c r="L27" s="1">
        <f>[1]Sheet17!L$381</f>
        <v>0</v>
      </c>
      <c r="M27" s="1">
        <f>[1]Sheet17!M$381</f>
        <v>0</v>
      </c>
      <c r="N27" s="1">
        <f>[1]Sheet17!N$381</f>
        <v>0</v>
      </c>
      <c r="O27" s="1">
        <f>[1]Sheet17!O$381</f>
        <v>124767</v>
      </c>
      <c r="P27" s="1">
        <f>[1]Sheet17!P$381</f>
        <v>0</v>
      </c>
      <c r="Q27" s="1">
        <f>[1]Sheet17!Q$381</f>
        <v>124767</v>
      </c>
      <c r="R27" s="1">
        <f>[1]Sheet17!R$381</f>
        <v>602562</v>
      </c>
      <c r="S27" s="1">
        <f>[1]Sheet17!S$381</f>
        <v>597567</v>
      </c>
      <c r="W27" t="str">
        <f>SUBSTITUTE(Y27,"t1","t"&amp;Z27)</f>
        <v>Sheet17!S$381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[1]Sheet18!D$381</f>
        <v>499049</v>
      </c>
      <c r="E28" s="1">
        <f>[1]Sheet18!E$381</f>
        <v>1498017</v>
      </c>
      <c r="F28" s="1">
        <f>[1]Sheet18!F$381</f>
        <v>119919</v>
      </c>
      <c r="G28" s="1">
        <f>[1]Sheet18!G$381</f>
        <v>182778.88199999998</v>
      </c>
      <c r="H28" s="1">
        <f>[1]Sheet18!H$381</f>
        <v>0</v>
      </c>
      <c r="I28" s="1">
        <f>[1]Sheet18!I$381</f>
        <v>0</v>
      </c>
      <c r="J28" s="1">
        <f>[1]Sheet18!J$381</f>
        <v>618968</v>
      </c>
      <c r="K28" s="1">
        <f>[1]Sheet18!K$381</f>
        <v>1680795.882</v>
      </c>
      <c r="L28" s="1">
        <f>[1]Sheet18!L$381</f>
        <v>0</v>
      </c>
      <c r="M28" s="1">
        <f>[1]Sheet18!M$381</f>
        <v>0</v>
      </c>
      <c r="N28" s="1">
        <f>[1]Sheet18!N$381</f>
        <v>420557</v>
      </c>
      <c r="O28" s="1">
        <f>[1]Sheet18!O$381</f>
        <v>619745.77399999998</v>
      </c>
      <c r="P28" s="1">
        <f>[1]Sheet18!P$381</f>
        <v>420557</v>
      </c>
      <c r="Q28" s="1">
        <f>[1]Sheet18!Q$381</f>
        <v>619745.77399999998</v>
      </c>
      <c r="R28" s="1">
        <f>[1]Sheet18!R$381</f>
        <v>198411</v>
      </c>
      <c r="S28" s="1">
        <f>[1]Sheet18!S$381</f>
        <v>1061050.108</v>
      </c>
      <c r="W28" t="str">
        <f>SUBSTITUTE(Y28,"t1","t"&amp;Z28)</f>
        <v>Sheet18!S$381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[1]Sheet19!D$381</f>
        <v>85004</v>
      </c>
      <c r="E29" s="1">
        <f>[1]Sheet19!E$381</f>
        <v>136197</v>
      </c>
      <c r="F29" s="1">
        <f>[1]Sheet19!F$381</f>
        <v>3234</v>
      </c>
      <c r="G29" s="1">
        <f>[1]Sheet19!G$381</f>
        <v>5997</v>
      </c>
      <c r="H29" s="1">
        <f>[1]Sheet19!H$381</f>
        <v>0</v>
      </c>
      <c r="I29" s="1">
        <f>[1]Sheet19!I$381</f>
        <v>0</v>
      </c>
      <c r="J29" s="1">
        <f>[1]Sheet19!J$381</f>
        <v>88238</v>
      </c>
      <c r="K29" s="1">
        <f>[1]Sheet19!K$381</f>
        <v>142194</v>
      </c>
      <c r="L29" s="1">
        <f>[1]Sheet19!L$381</f>
        <v>0</v>
      </c>
      <c r="M29" s="1">
        <f>[1]Sheet19!M$381</f>
        <v>0</v>
      </c>
      <c r="N29" s="1">
        <f>[1]Sheet19!N$381</f>
        <v>11548</v>
      </c>
      <c r="O29" s="1">
        <f>[1]Sheet19!O$381</f>
        <v>8944</v>
      </c>
      <c r="P29" s="1">
        <f>[1]Sheet19!P$381</f>
        <v>11548</v>
      </c>
      <c r="Q29" s="1">
        <f>[1]Sheet19!Q$381</f>
        <v>8944</v>
      </c>
      <c r="R29" s="1">
        <f>[1]Sheet19!R$381</f>
        <v>76690</v>
      </c>
      <c r="S29" s="1">
        <f>[1]Sheet19!S$381</f>
        <v>133250</v>
      </c>
      <c r="W29" t="str">
        <f>SUBSTITUTE(Y29,"t1","t"&amp;Z29)</f>
        <v>Sheet19!S$381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[1]Sheet20!D$381</f>
        <v>335448.79700000002</v>
      </c>
      <c r="E30" s="1">
        <f>[1]Sheet20!E$381</f>
        <v>443291.51312066009</v>
      </c>
      <c r="F30" s="1">
        <f>[1]Sheet20!F$381</f>
        <v>5225.3500000000004</v>
      </c>
      <c r="G30" s="1">
        <f>[1]Sheet20!G$381</f>
        <v>892.80000000000007</v>
      </c>
      <c r="H30" s="1">
        <f>[1]Sheet20!H$381</f>
        <v>0</v>
      </c>
      <c r="I30" s="1">
        <f>[1]Sheet20!I$381</f>
        <v>0</v>
      </c>
      <c r="J30" s="1">
        <f>[1]Sheet20!J$381</f>
        <v>340674.147</v>
      </c>
      <c r="K30" s="1">
        <f>[1]Sheet20!K$381</f>
        <v>444184.31312066014</v>
      </c>
      <c r="L30" s="1">
        <f>[1]Sheet20!L$381</f>
        <v>32410.799999999999</v>
      </c>
      <c r="M30" s="1">
        <f>[1]Sheet20!M$381</f>
        <v>0</v>
      </c>
      <c r="N30" s="1">
        <f>[1]Sheet20!N$381</f>
        <v>208962.84751251206</v>
      </c>
      <c r="O30" s="1">
        <f>[1]Sheet20!O$381</f>
        <v>278931.1054509845</v>
      </c>
      <c r="P30" s="1">
        <f>[1]Sheet20!P$381</f>
        <v>241373.64751251205</v>
      </c>
      <c r="Q30" s="1">
        <f>[1]Sheet20!Q$381</f>
        <v>278931.1054509845</v>
      </c>
      <c r="R30" s="1">
        <f>[1]Sheet20!R$381</f>
        <v>99300.499487487948</v>
      </c>
      <c r="S30" s="1">
        <f>[1]Sheet20!S$381</f>
        <v>165253.20766967564</v>
      </c>
      <c r="W30" t="str">
        <f>SUBSTITUTE(Y30,"t1","t"&amp;Z30)</f>
        <v>Sheet20!S$381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[1]Sheet21!D$381</f>
        <v>841822.88300000003</v>
      </c>
      <c r="E31" s="1">
        <f>[1]Sheet21!E$381</f>
        <v>412501.11</v>
      </c>
      <c r="F31" s="1">
        <f>[1]Sheet21!F$381</f>
        <v>22568.996999999999</v>
      </c>
      <c r="G31" s="1">
        <f>[1]Sheet21!G$381</f>
        <v>126698</v>
      </c>
      <c r="H31" s="1">
        <f>[1]Sheet21!H$381</f>
        <v>162771.03199999998</v>
      </c>
      <c r="I31" s="1">
        <f>[1]Sheet21!I$381</f>
        <v>41778</v>
      </c>
      <c r="J31" s="1">
        <f>[1]Sheet21!J$381</f>
        <v>1027162.912</v>
      </c>
      <c r="K31" s="1">
        <f>[1]Sheet21!K$381</f>
        <v>580977.11</v>
      </c>
      <c r="L31" s="1">
        <f>[1]Sheet21!L$381</f>
        <v>39754</v>
      </c>
      <c r="M31" s="1">
        <f>[1]Sheet21!M$381</f>
        <v>33315</v>
      </c>
      <c r="N31" s="1">
        <f>[1]Sheet21!N$381</f>
        <v>884377.45400000003</v>
      </c>
      <c r="O31" s="1">
        <f>[1]Sheet21!O$381</f>
        <v>549622</v>
      </c>
      <c r="P31" s="1">
        <f>[1]Sheet21!P$381</f>
        <v>924131.45400000003</v>
      </c>
      <c r="Q31" s="1">
        <f>[1]Sheet21!Q$381</f>
        <v>582937</v>
      </c>
      <c r="R31" s="1">
        <f>[1]Sheet21!R$381</f>
        <v>103031.45799999998</v>
      </c>
      <c r="S31" s="1">
        <f>[1]Sheet21!S$381</f>
        <v>-1959.890000000014</v>
      </c>
      <c r="W31" t="str">
        <f>SUBSTITUTE(Y31,"t1","t"&amp;Z31)</f>
        <v>Sheet21!S$381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[1]Sheet22!D$381</f>
        <v>0</v>
      </c>
      <c r="E32" s="1">
        <f>[1]Sheet22!E$381</f>
        <v>0</v>
      </c>
      <c r="F32" s="1">
        <f>[1]Sheet22!F$381</f>
        <v>0</v>
      </c>
      <c r="G32" s="1">
        <f>[1]Sheet22!G$381</f>
        <v>0</v>
      </c>
      <c r="H32" s="1">
        <f>[1]Sheet22!H$381</f>
        <v>0</v>
      </c>
      <c r="I32" s="1">
        <f>[1]Sheet22!I$381</f>
        <v>0</v>
      </c>
      <c r="J32" s="1">
        <f>[1]Sheet22!J$381</f>
        <v>0</v>
      </c>
      <c r="K32" s="1">
        <f>[1]Sheet22!K$381</f>
        <v>0</v>
      </c>
      <c r="L32" s="1">
        <f>[1]Sheet22!L$381</f>
        <v>0</v>
      </c>
      <c r="M32" s="1">
        <f>[1]Sheet22!M$381</f>
        <v>0</v>
      </c>
      <c r="N32" s="1">
        <f>[1]Sheet22!N$381</f>
        <v>0</v>
      </c>
      <c r="O32" s="1">
        <f>[1]Sheet22!O$381</f>
        <v>0</v>
      </c>
      <c r="P32" s="1">
        <f>[1]Sheet22!P$381</f>
        <v>0</v>
      </c>
      <c r="Q32" s="1">
        <f>[1]Sheet22!Q$381</f>
        <v>0</v>
      </c>
      <c r="R32" s="1">
        <f>[1]Sheet22!R$381</f>
        <v>0</v>
      </c>
      <c r="S32" s="1">
        <f>[1]Sheet22!S$381</f>
        <v>0</v>
      </c>
      <c r="W32" t="str">
        <f>SUBSTITUTE(Y32,"t1","t"&amp;Z32)</f>
        <v>Sheet22!S$381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4023328.68</v>
      </c>
      <c r="E33" s="1">
        <f>SUM(E22:E32)</f>
        <v>5537089.6231206609</v>
      </c>
      <c r="F33" s="1">
        <f>SUM(F22:F32)</f>
        <v>172781.34700000001</v>
      </c>
      <c r="G33" s="1">
        <f>SUM(G22:G32)</f>
        <v>376840.68199999997</v>
      </c>
      <c r="H33" s="1">
        <f>SUM(H22:H32)</f>
        <v>162771.03199999998</v>
      </c>
      <c r="I33" s="1">
        <f>SUM(I22:I32)</f>
        <v>41778</v>
      </c>
      <c r="J33" s="1">
        <f>SUM(J22:J32)</f>
        <v>4358881.0590000004</v>
      </c>
      <c r="K33" s="1">
        <f>SUM(K22:K32)</f>
        <v>5955708.3051206609</v>
      </c>
      <c r="L33" s="1">
        <f>SUM(L22:L32)</f>
        <v>76128.800000000003</v>
      </c>
      <c r="M33" s="1">
        <f>SUM(M22:M32)</f>
        <v>45271</v>
      </c>
      <c r="N33" s="1">
        <f>SUM(N22:N32)</f>
        <v>1700434.3015125119</v>
      </c>
      <c r="O33" s="1">
        <f>SUM(O22:O32)</f>
        <v>2020611.8794509845</v>
      </c>
      <c r="P33" s="1">
        <f>SUM(P22:P32)</f>
        <v>1776563.1015125122</v>
      </c>
      <c r="Q33" s="1">
        <f>SUM(Q22:Q32)</f>
        <v>2067940.8794509845</v>
      </c>
      <c r="R33" s="1">
        <f>SUM(R22:R32)</f>
        <v>2582317.9574874882</v>
      </c>
      <c r="S33" s="1">
        <f>SUM(S22:S32)</f>
        <v>3887767.4256696757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17256146.347367957</v>
      </c>
      <c r="E34" s="1">
        <f>E33+E21</f>
        <v>18294284.534920573</v>
      </c>
      <c r="F34" s="1">
        <f>F33+F21</f>
        <v>197943.34700000001</v>
      </c>
      <c r="G34" s="1">
        <f>G33+G21</f>
        <v>518164.43199999997</v>
      </c>
      <c r="H34" s="1">
        <f>H33+H21</f>
        <v>177398.98199999999</v>
      </c>
      <c r="I34" s="1">
        <f>I33+I21</f>
        <v>66564.95</v>
      </c>
      <c r="J34" s="1">
        <f>J33+J21</f>
        <v>17631488.676367953</v>
      </c>
      <c r="K34" s="1">
        <f>K33+K21</f>
        <v>18879013.916920576</v>
      </c>
      <c r="L34" s="1">
        <f>L33+L21</f>
        <v>314741.40000000002</v>
      </c>
      <c r="M34" s="1">
        <f>M33+M21</f>
        <v>232621.70136790091</v>
      </c>
      <c r="N34" s="1">
        <f>N33+N21</f>
        <v>8682496.2380920928</v>
      </c>
      <c r="O34" s="1">
        <f>O33+O21</f>
        <v>10407889.649264816</v>
      </c>
      <c r="P34" s="1">
        <f>P33+P21</f>
        <v>8997237.6380920932</v>
      </c>
      <c r="Q34" s="1">
        <f>Q33+Q21</f>
        <v>10642569.350632716</v>
      </c>
      <c r="R34" s="1">
        <f>R33+R21</f>
        <v>8634251.0382758621</v>
      </c>
      <c r="S34" s="1">
        <f>S33+S21</f>
        <v>8236444.5662878565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2015-05-17T16:05:24Z</dcterms:created>
  <dcterms:modified xsi:type="dcterms:W3CDTF">2015-05-17T16:05:33Z</dcterms:modified>
</cp:coreProperties>
</file>