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table 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8" i="1"/>
  <c r="F8"/>
  <c r="G8"/>
  <c r="H8"/>
  <c r="I8"/>
  <c r="J8"/>
  <c r="E9"/>
  <c r="F9"/>
  <c r="G9"/>
  <c r="H9"/>
  <c r="I9"/>
  <c r="J9"/>
  <c r="E10"/>
  <c r="F10"/>
  <c r="G10"/>
  <c r="H10"/>
  <c r="I10"/>
  <c r="J10"/>
  <c r="E11"/>
  <c r="F11"/>
  <c r="G11"/>
  <c r="H11"/>
  <c r="I11"/>
  <c r="J11"/>
  <c r="E12"/>
  <c r="F12"/>
  <c r="G12"/>
  <c r="H12"/>
  <c r="I12"/>
  <c r="J12"/>
  <c r="E13"/>
  <c r="F13"/>
  <c r="G13"/>
  <c r="H13"/>
  <c r="I13"/>
  <c r="J13"/>
  <c r="E14"/>
  <c r="F14"/>
  <c r="G14"/>
  <c r="H14"/>
  <c r="I14"/>
  <c r="J14"/>
  <c r="E15"/>
  <c r="F15"/>
  <c r="G15"/>
  <c r="H15"/>
  <c r="I15"/>
  <c r="J15"/>
  <c r="E16"/>
  <c r="F16"/>
  <c r="G16"/>
  <c r="H16"/>
  <c r="I16"/>
  <c r="J16"/>
  <c r="E17"/>
  <c r="F17"/>
  <c r="G17"/>
  <c r="H17"/>
  <c r="I17"/>
  <c r="J17"/>
  <c r="E18"/>
  <c r="F18"/>
  <c r="G18"/>
  <c r="H18"/>
  <c r="I18"/>
  <c r="J18"/>
  <c r="E19"/>
  <c r="F19"/>
  <c r="G19"/>
  <c r="H19"/>
  <c r="I19"/>
  <c r="J19"/>
  <c r="E20"/>
  <c r="F20"/>
  <c r="G20"/>
  <c r="H20"/>
  <c r="I20"/>
  <c r="J20"/>
  <c r="E21"/>
  <c r="F21"/>
  <c r="G21"/>
  <c r="H21"/>
  <c r="I21"/>
  <c r="J21"/>
  <c r="K21" s="1"/>
  <c r="E22"/>
  <c r="F22"/>
  <c r="G22"/>
  <c r="H22"/>
  <c r="I22"/>
  <c r="J22"/>
  <c r="E23"/>
  <c r="F23"/>
  <c r="G23"/>
  <c r="H23"/>
  <c r="I23"/>
  <c r="J23"/>
  <c r="E24"/>
  <c r="F24"/>
  <c r="G24"/>
  <c r="H24"/>
  <c r="I24"/>
  <c r="J24"/>
  <c r="E25"/>
  <c r="F25"/>
  <c r="G25"/>
  <c r="H25"/>
  <c r="I25"/>
  <c r="J25"/>
  <c r="E26"/>
  <c r="F26"/>
  <c r="G26"/>
  <c r="H26"/>
  <c r="I26"/>
  <c r="J26"/>
  <c r="E27"/>
  <c r="F27"/>
  <c r="G27"/>
  <c r="H27"/>
  <c r="I27"/>
  <c r="J27"/>
  <c r="E28"/>
  <c r="F28"/>
  <c r="G28"/>
  <c r="H28"/>
  <c r="I28"/>
  <c r="J28"/>
  <c r="E29"/>
  <c r="F29"/>
  <c r="G29"/>
  <c r="H29"/>
  <c r="I29"/>
  <c r="J29"/>
  <c r="E30"/>
  <c r="F30"/>
  <c r="G30"/>
  <c r="H30"/>
  <c r="I30"/>
  <c r="J30"/>
  <c r="E31"/>
  <c r="F31"/>
  <c r="G31"/>
  <c r="H31"/>
  <c r="I31"/>
  <c r="J31"/>
  <c r="E32"/>
  <c r="F32"/>
  <c r="G32"/>
  <c r="H32"/>
  <c r="I32"/>
  <c r="J32"/>
  <c r="E33"/>
  <c r="F33"/>
  <c r="G33"/>
  <c r="H33"/>
  <c r="I33"/>
  <c r="J33"/>
  <c r="K33"/>
  <c r="E34"/>
  <c r="F34"/>
  <c r="G34"/>
  <c r="H34"/>
  <c r="I34"/>
  <c r="J34"/>
  <c r="K34" s="1"/>
</calcChain>
</file>

<file path=xl/sharedStrings.xml><?xml version="1.0" encoding="utf-8"?>
<sst xmlns="http://schemas.openxmlformats.org/spreadsheetml/2006/main" count="35" uniqueCount="34">
  <si>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</si>
  <si>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</si>
  <si>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</si>
  <si>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</si>
  <si>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</si>
  <si>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</si>
  <si>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</si>
  <si>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</si>
  <si>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</si>
  <si>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</si>
  <si>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</si>
  <si>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</si>
  <si>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</si>
  <si>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</si>
  <si>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</si>
  <si>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</si>
  <si>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</si>
  <si>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</si>
  <si>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</si>
  <si>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</si>
  <si>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</si>
  <si>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</si>
  <si>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</si>
  <si>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</si>
  <si>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</si>
  <si>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</si>
  <si>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</si>
  <si>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</si>
  <si>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</si>
  <si>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التأمين على الحياة
Life Insurance</t>
  </si>
  <si>
    <t>تأمين عام 
General Insurance</t>
  </si>
  <si>
    <t xml:space="preserve">     اسم الشركة       Company name </t>
  </si>
  <si>
    <t>Table (6): Total Paid-up Capital In Omani Rial 2013 - 2014</t>
  </si>
  <si>
    <t>جدول رقم (6): إجمالي رؤوس الأموال المدفوعة بالريال العماني  لعامي 2013 -  2014م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</si>
</sst>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abic Transparent"/>
      <charset val="178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1" applyFont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horizontal="center" vertical="center" wrapText="1" readingOrder="1"/>
    </xf>
    <xf numFmtId="164" fontId="0" fillId="0" borderId="2" xfId="4" applyNumberFormat="1" applyFont="1" applyFill="1" applyBorder="1" applyAlignment="1">
      <alignment horizontal="center" vertical="center" wrapText="1" readingOrder="1"/>
    </xf>
    <xf numFmtId="164" fontId="0" fillId="0" borderId="3" xfId="4" applyNumberFormat="1" applyFont="1" applyFill="1" applyBorder="1" applyAlignment="1">
      <alignment horizontal="center" vertical="center" wrapText="1" readingOrder="1"/>
    </xf>
    <xf numFmtId="164" fontId="3" fillId="0" borderId="4" xfId="2" applyNumberFormat="1" applyFont="1" applyFill="1" applyBorder="1" applyAlignment="1">
      <alignment horizontal="center" vertical="center" wrapText="1" readingOrder="1"/>
    </xf>
    <xf numFmtId="164" fontId="3" fillId="0" borderId="5" xfId="2" applyNumberFormat="1" applyFont="1" applyFill="1" applyBorder="1" applyAlignment="1">
      <alignment horizontal="center" vertical="center" wrapText="1" readingOrder="1"/>
    </xf>
    <xf numFmtId="164" fontId="0" fillId="0" borderId="6" xfId="4" applyNumberFormat="1" applyFont="1" applyFill="1" applyBorder="1" applyAlignment="1">
      <alignment horizontal="center" vertical="center" wrapText="1" readingOrder="1"/>
    </xf>
    <xf numFmtId="164" fontId="0" fillId="0" borderId="7" xfId="4" applyNumberFormat="1" applyFont="1" applyFill="1" applyBorder="1" applyAlignment="1">
      <alignment horizontal="center" vertical="center" wrapText="1" readingOrder="1"/>
    </xf>
    <xf numFmtId="164" fontId="3" fillId="0" borderId="8" xfId="2" applyNumberFormat="1" applyFont="1" applyFill="1" applyBorder="1" applyAlignment="1">
      <alignment horizontal="center" vertical="center" wrapText="1" readingOrder="1"/>
    </xf>
    <xf numFmtId="164" fontId="3" fillId="0" borderId="4" xfId="2" applyNumberFormat="1" applyFont="1" applyFill="1" applyBorder="1" applyAlignment="1">
      <alignment horizontal="center" vertical="center" wrapText="1" readingOrder="2"/>
    </xf>
    <xf numFmtId="164" fontId="3" fillId="0" borderId="8" xfId="2" applyNumberFormat="1" applyFont="1" applyFill="1" applyBorder="1" applyAlignment="1">
      <alignment horizontal="center" vertical="center" wrapText="1" readingOrder="2"/>
    </xf>
    <xf numFmtId="164" fontId="3" fillId="0" borderId="5" xfId="2" applyNumberFormat="1" applyFont="1" applyFill="1" applyBorder="1" applyAlignment="1">
      <alignment horizontal="center" vertical="center" wrapText="1" readingOrder="2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4">
          <cell r="D54">
            <v>9900000</v>
          </cell>
          <cell r="E54">
            <v>9900000</v>
          </cell>
          <cell r="F54">
            <v>100000</v>
          </cell>
          <cell r="G54">
            <v>100000</v>
          </cell>
        </row>
      </sheetData>
      <sheetData sheetId="2">
        <row r="54">
          <cell r="D54">
            <v>7900000</v>
          </cell>
          <cell r="E54">
            <v>7900000</v>
          </cell>
          <cell r="F54">
            <v>2100000</v>
          </cell>
          <cell r="G54">
            <v>2100000</v>
          </cell>
        </row>
      </sheetData>
      <sheetData sheetId="3">
        <row r="54">
          <cell r="D54">
            <v>20000000</v>
          </cell>
          <cell r="E54">
            <v>20000000</v>
          </cell>
          <cell r="F54">
            <v>0</v>
          </cell>
          <cell r="G54">
            <v>0</v>
          </cell>
        </row>
      </sheetData>
      <sheetData sheetId="4">
        <row r="54">
          <cell r="D54">
            <v>5000000</v>
          </cell>
          <cell r="E54">
            <v>5000000</v>
          </cell>
          <cell r="F54">
            <v>0</v>
          </cell>
          <cell r="G54">
            <v>0</v>
          </cell>
        </row>
      </sheetData>
      <sheetData sheetId="5">
        <row r="54">
          <cell r="F54">
            <v>5000000</v>
          </cell>
          <cell r="G54">
            <v>5000000</v>
          </cell>
        </row>
      </sheetData>
      <sheetData sheetId="6">
        <row r="54">
          <cell r="D54">
            <v>5000000</v>
          </cell>
          <cell r="E54">
            <v>5000000</v>
          </cell>
        </row>
      </sheetData>
      <sheetData sheetId="7">
        <row r="54">
          <cell r="D54">
            <v>6394457</v>
          </cell>
          <cell r="E54">
            <v>6394457</v>
          </cell>
          <cell r="F54">
            <v>0</v>
          </cell>
        </row>
      </sheetData>
      <sheetData sheetId="8">
        <row r="54">
          <cell r="D54">
            <v>1000000</v>
          </cell>
          <cell r="E54">
            <v>1000000</v>
          </cell>
          <cell r="F54">
            <v>9500000</v>
          </cell>
          <cell r="G54">
            <v>9500000</v>
          </cell>
        </row>
      </sheetData>
      <sheetData sheetId="9">
        <row r="54">
          <cell r="D54">
            <v>5000000</v>
          </cell>
          <cell r="E54">
            <v>5000000</v>
          </cell>
        </row>
      </sheetData>
      <sheetData sheetId="10">
        <row r="54">
          <cell r="D54">
            <v>16666667</v>
          </cell>
          <cell r="E54">
            <v>17500000</v>
          </cell>
          <cell r="F54">
            <v>0</v>
          </cell>
          <cell r="G54">
            <v>0</v>
          </cell>
        </row>
      </sheetData>
      <sheetData sheetId="11">
        <row r="54">
          <cell r="E54">
            <v>5631967.248352332</v>
          </cell>
          <cell r="G54">
            <v>4368032.7516476689</v>
          </cell>
        </row>
      </sheetData>
      <sheetData sheetId="12">
        <row r="54">
          <cell r="D54">
            <v>5181045</v>
          </cell>
          <cell r="E54">
            <v>6078031</v>
          </cell>
          <cell r="F54">
            <v>481757</v>
          </cell>
          <cell r="G54">
            <v>378649</v>
          </cell>
        </row>
      </sheetData>
      <sheetData sheetId="13"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</sheetData>
      <sheetData sheetId="14"/>
      <sheetData sheetId="15">
        <row r="54">
          <cell r="D54">
            <v>10000000</v>
          </cell>
          <cell r="E54">
            <v>10000000</v>
          </cell>
        </row>
      </sheetData>
      <sheetData sheetId="16"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</sheetData>
      <sheetData sheetId="17"/>
      <sheetData sheetId="18">
        <row r="54">
          <cell r="D54">
            <v>5774499</v>
          </cell>
          <cell r="E54">
            <v>6785183</v>
          </cell>
          <cell r="F54">
            <v>0</v>
          </cell>
          <cell r="G54">
            <v>0</v>
          </cell>
        </row>
      </sheetData>
      <sheetData sheetId="19"/>
      <sheetData sheetId="20">
        <row r="54">
          <cell r="D54">
            <v>7391453</v>
          </cell>
          <cell r="E54">
            <v>6597848</v>
          </cell>
        </row>
      </sheetData>
      <sheetData sheetId="21">
        <row r="54">
          <cell r="D54">
            <v>5000000</v>
          </cell>
          <cell r="E54">
            <v>5000000</v>
          </cell>
          <cell r="F54">
            <v>0</v>
          </cell>
          <cell r="G54">
            <v>0</v>
          </cell>
        </row>
      </sheetData>
      <sheetData sheetId="22">
        <row r="54">
          <cell r="D54">
            <v>0</v>
          </cell>
          <cell r="E54">
            <v>0</v>
          </cell>
          <cell r="F54">
            <v>1934960</v>
          </cell>
          <cell r="G54">
            <v>2337121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rightToLeft="1" tabSelected="1" topLeftCell="B14" zoomScale="115" zoomScaleNormal="115" workbookViewId="0">
      <selection activeCell="G21" sqref="G21"/>
    </sheetView>
  </sheetViews>
  <sheetFormatPr defaultRowHeight="15"/>
  <cols>
    <col min="4" max="4" width="18.42578125" customWidth="1"/>
    <col min="5" max="6" width="12.7109375" bestFit="1" customWidth="1"/>
    <col min="7" max="9" width="11.5703125" bestFit="1" customWidth="1"/>
    <col min="10" max="10" width="12.7109375" bestFit="1" customWidth="1"/>
  </cols>
  <sheetData>
    <row r="1" spans="1:10">
      <c r="A1">
        <v>54</v>
      </c>
    </row>
    <row r="4" spans="1:10">
      <c r="C4" s="27" t="s">
        <v>33</v>
      </c>
      <c r="D4" s="26"/>
      <c r="E4" s="26"/>
      <c r="F4" s="26"/>
      <c r="G4" s="26"/>
      <c r="H4" s="26"/>
      <c r="I4" s="26"/>
      <c r="J4" s="25"/>
    </row>
    <row r="5" spans="1:10">
      <c r="C5" s="21" t="s">
        <v>32</v>
      </c>
      <c r="D5" s="24"/>
      <c r="E5" s="24"/>
      <c r="F5" s="24"/>
      <c r="G5" s="24"/>
      <c r="H5" s="24"/>
      <c r="I5" s="24"/>
      <c r="J5" s="20"/>
    </row>
    <row r="6" spans="1:10" ht="27" customHeight="1">
      <c r="C6" s="23" t="s">
        <v>31</v>
      </c>
      <c r="D6" s="22"/>
      <c r="E6" s="21" t="s">
        <v>30</v>
      </c>
      <c r="F6" s="20"/>
      <c r="G6" s="21" t="s">
        <v>29</v>
      </c>
      <c r="H6" s="20"/>
      <c r="I6" s="21" t="s">
        <v>14</v>
      </c>
      <c r="J6" s="20"/>
    </row>
    <row r="7" spans="1:10">
      <c r="C7" s="19"/>
      <c r="D7" s="18"/>
      <c r="E7" s="17">
        <v>2013</v>
      </c>
      <c r="F7" s="17">
        <v>2014</v>
      </c>
      <c r="G7" s="17">
        <v>2013</v>
      </c>
      <c r="H7" s="17">
        <v>2014</v>
      </c>
      <c r="I7" s="17">
        <v>2013</v>
      </c>
      <c r="J7" s="17">
        <v>2014</v>
      </c>
    </row>
    <row r="8" spans="1:10" ht="23.1" customHeight="1">
      <c r="B8" s="9">
        <v>1</v>
      </c>
      <c r="C8" s="12" t="s">
        <v>28</v>
      </c>
      <c r="D8" s="6" t="s">
        <v>27</v>
      </c>
      <c r="E8" s="3">
        <f>[1]Sheet1!D$54</f>
        <v>9900000</v>
      </c>
      <c r="F8" s="3">
        <f>[1]Sheet1!E$54</f>
        <v>9900000</v>
      </c>
      <c r="G8" s="3">
        <f>[1]Sheet1!F$54</f>
        <v>100000</v>
      </c>
      <c r="H8" s="3">
        <f>[1]Sheet1!G$54</f>
        <v>100000</v>
      </c>
      <c r="I8" s="3">
        <f>E8+G8</f>
        <v>10000000</v>
      </c>
      <c r="J8" s="2">
        <f>F8+H8</f>
        <v>10000000</v>
      </c>
    </row>
    <row r="9" spans="1:10" ht="23.1" customHeight="1">
      <c r="B9" s="9">
        <v>2</v>
      </c>
      <c r="C9" s="12"/>
      <c r="D9" s="6" t="s">
        <v>26</v>
      </c>
      <c r="E9" s="3">
        <f>[1]Sheet2!D$54</f>
        <v>7900000</v>
      </c>
      <c r="F9" s="3">
        <f>[1]Sheet2!E$54</f>
        <v>7900000</v>
      </c>
      <c r="G9" s="3">
        <f>[1]Sheet2!F$54</f>
        <v>2100000</v>
      </c>
      <c r="H9" s="3">
        <f>[1]Sheet2!G$54</f>
        <v>2100000</v>
      </c>
      <c r="I9" s="3">
        <f>E9+G9</f>
        <v>10000000</v>
      </c>
      <c r="J9" s="2">
        <f>F9+H9</f>
        <v>10000000</v>
      </c>
    </row>
    <row r="10" spans="1:10" ht="23.1" customHeight="1">
      <c r="B10" s="9">
        <v>3</v>
      </c>
      <c r="C10" s="12"/>
      <c r="D10" s="6" t="s">
        <v>25</v>
      </c>
      <c r="E10" s="3">
        <f>[1]Sheet3!D$54</f>
        <v>20000000</v>
      </c>
      <c r="F10" s="3">
        <f>[1]Sheet3!E$54</f>
        <v>20000000</v>
      </c>
      <c r="G10" s="3">
        <f>[1]Sheet3!F$54</f>
        <v>0</v>
      </c>
      <c r="H10" s="3">
        <f>[1]Sheet3!G$54</f>
        <v>0</v>
      </c>
      <c r="I10" s="3">
        <f>E10+G10</f>
        <v>20000000</v>
      </c>
      <c r="J10" s="2">
        <f>F10+H10</f>
        <v>20000000</v>
      </c>
    </row>
    <row r="11" spans="1:10" ht="23.1" customHeight="1">
      <c r="B11" s="9">
        <v>4</v>
      </c>
      <c r="C11" s="12"/>
      <c r="D11" s="6" t="s">
        <v>24</v>
      </c>
      <c r="E11" s="3">
        <f>[1]Sheet4!D$54</f>
        <v>5000000</v>
      </c>
      <c r="F11" s="3">
        <f>[1]Sheet4!E$54</f>
        <v>5000000</v>
      </c>
      <c r="G11" s="3">
        <f>[1]Sheet4!F$54</f>
        <v>0</v>
      </c>
      <c r="H11" s="3">
        <f>[1]Sheet4!G$54</f>
        <v>0</v>
      </c>
      <c r="I11" s="3">
        <f>E11+G11</f>
        <v>5000000</v>
      </c>
      <c r="J11" s="2">
        <f>F11+H11</f>
        <v>5000000</v>
      </c>
    </row>
    <row r="12" spans="1:10" ht="23.1" customHeight="1">
      <c r="B12" s="9">
        <v>5</v>
      </c>
      <c r="C12" s="12"/>
      <c r="D12" s="6" t="s">
        <v>23</v>
      </c>
      <c r="E12" s="3">
        <f>[1]Sheet5!D$54</f>
        <v>0</v>
      </c>
      <c r="F12" s="3">
        <f>[1]Sheet5!E$54</f>
        <v>0</v>
      </c>
      <c r="G12" s="3">
        <f>[1]Sheet5!F$54</f>
        <v>5000000</v>
      </c>
      <c r="H12" s="3">
        <f>[1]Sheet5!G$54</f>
        <v>5000000</v>
      </c>
      <c r="I12" s="3">
        <f>E12+G12</f>
        <v>5000000</v>
      </c>
      <c r="J12" s="2">
        <f>F12+H12</f>
        <v>5000000</v>
      </c>
    </row>
    <row r="13" spans="1:10" ht="23.1" customHeight="1">
      <c r="B13" s="9">
        <v>6</v>
      </c>
      <c r="C13" s="12"/>
      <c r="D13" s="6" t="s">
        <v>22</v>
      </c>
      <c r="E13" s="3">
        <f>[1]Sheet6!D$54</f>
        <v>5000000</v>
      </c>
      <c r="F13" s="3">
        <f>[1]Sheet6!E$54</f>
        <v>5000000</v>
      </c>
      <c r="G13" s="3">
        <f>[1]Sheet6!F$54</f>
        <v>0</v>
      </c>
      <c r="H13" s="3">
        <f>[1]Sheet6!G$54</f>
        <v>0</v>
      </c>
      <c r="I13" s="3">
        <f>E13+G13</f>
        <v>5000000</v>
      </c>
      <c r="J13" s="2">
        <f>F13+H13</f>
        <v>5000000</v>
      </c>
    </row>
    <row r="14" spans="1:10" ht="23.1" customHeight="1">
      <c r="B14" s="9">
        <v>7</v>
      </c>
      <c r="C14" s="12"/>
      <c r="D14" s="6" t="s">
        <v>21</v>
      </c>
      <c r="E14" s="3">
        <f>[1]Sheet7!D$54</f>
        <v>6394457</v>
      </c>
      <c r="F14" s="3">
        <f>[1]Sheet7!E$54</f>
        <v>6394457</v>
      </c>
      <c r="G14" s="3">
        <f>[1]Sheet7!F$54</f>
        <v>0</v>
      </c>
      <c r="H14" s="3">
        <f>[1]Sheet7!G$54</f>
        <v>0</v>
      </c>
      <c r="I14" s="3">
        <f>E14+G14</f>
        <v>6394457</v>
      </c>
      <c r="J14" s="2">
        <f>F14+H14</f>
        <v>6394457</v>
      </c>
    </row>
    <row r="15" spans="1:10" ht="23.1" customHeight="1">
      <c r="B15" s="9">
        <v>8</v>
      </c>
      <c r="C15" s="12"/>
      <c r="D15" s="6" t="s">
        <v>20</v>
      </c>
      <c r="E15" s="3">
        <f>[1]Sheet8!D$54</f>
        <v>1000000</v>
      </c>
      <c r="F15" s="3">
        <f>[1]Sheet8!E$54</f>
        <v>1000000</v>
      </c>
      <c r="G15" s="3">
        <f>[1]Sheet8!F$54</f>
        <v>9500000</v>
      </c>
      <c r="H15" s="3">
        <f>[1]Sheet8!G$54</f>
        <v>9500000</v>
      </c>
      <c r="I15" s="3">
        <f>E15+G15</f>
        <v>10500000</v>
      </c>
      <c r="J15" s="2">
        <f>F15+H15</f>
        <v>10500000</v>
      </c>
    </row>
    <row r="16" spans="1:10" ht="23.1" customHeight="1">
      <c r="B16" s="9">
        <v>9</v>
      </c>
      <c r="C16" s="12"/>
      <c r="D16" s="6" t="s">
        <v>19</v>
      </c>
      <c r="E16" s="3">
        <f>[1]Sheet9!D$54</f>
        <v>5000000</v>
      </c>
      <c r="F16" s="3">
        <f>[1]Sheet9!E$54</f>
        <v>5000000</v>
      </c>
      <c r="G16" s="3">
        <f>[1]Sheet9!F$54</f>
        <v>0</v>
      </c>
      <c r="H16" s="3">
        <f>[1]Sheet9!G$54</f>
        <v>0</v>
      </c>
      <c r="I16" s="3">
        <f>E16+G16</f>
        <v>5000000</v>
      </c>
      <c r="J16" s="2">
        <f>F16+H16</f>
        <v>5000000</v>
      </c>
    </row>
    <row r="17" spans="2:11" ht="23.1" customHeight="1">
      <c r="B17" s="9"/>
      <c r="C17" s="12"/>
      <c r="D17" s="16" t="s">
        <v>18</v>
      </c>
      <c r="E17" s="4">
        <f>SUM(E8:E16)</f>
        <v>60194457</v>
      </c>
      <c r="F17" s="4">
        <f>SUM(F8:F16)</f>
        <v>60194457</v>
      </c>
      <c r="G17" s="4">
        <f>SUM(G8:G16)</f>
        <v>16700000</v>
      </c>
      <c r="H17" s="4">
        <f>SUM(H8:H16)</f>
        <v>16700000</v>
      </c>
      <c r="I17" s="3">
        <f>E17+G17</f>
        <v>76894457</v>
      </c>
      <c r="J17" s="2">
        <f>F17+H17</f>
        <v>76894457</v>
      </c>
    </row>
    <row r="18" spans="2:11" ht="23.1" customHeight="1">
      <c r="B18" s="9">
        <v>10</v>
      </c>
      <c r="C18" s="12"/>
      <c r="D18" s="15" t="s">
        <v>17</v>
      </c>
      <c r="E18" s="3">
        <f>[1]Sheet10!D$54</f>
        <v>16666667</v>
      </c>
      <c r="F18" s="3">
        <f>[1]Sheet10!E$54</f>
        <v>17500000</v>
      </c>
      <c r="G18" s="3">
        <f>[1]Sheet10!F$54</f>
        <v>0</v>
      </c>
      <c r="H18" s="3">
        <f>[1]Sheet10!G$54</f>
        <v>0</v>
      </c>
      <c r="I18" s="3">
        <f>E18+G18</f>
        <v>16666667</v>
      </c>
      <c r="J18" s="2">
        <f>F18+H18</f>
        <v>17500000</v>
      </c>
    </row>
    <row r="19" spans="2:11" ht="23.1" customHeight="1">
      <c r="B19" s="9">
        <v>11</v>
      </c>
      <c r="C19" s="12"/>
      <c r="D19" s="15" t="s">
        <v>16</v>
      </c>
      <c r="E19" s="3">
        <f>[1]Sheet11!D$54</f>
        <v>0</v>
      </c>
      <c r="F19" s="3">
        <f>[1]Sheet11!E$54</f>
        <v>5631967.248352332</v>
      </c>
      <c r="G19" s="3">
        <f>[1]Sheet11!F$54</f>
        <v>0</v>
      </c>
      <c r="H19" s="3">
        <f>[1]Sheet11!G$54</f>
        <v>4368032.7516476689</v>
      </c>
      <c r="I19" s="3">
        <f>E19+G19</f>
        <v>0</v>
      </c>
      <c r="J19" s="2">
        <f>F19+H19</f>
        <v>10000000</v>
      </c>
    </row>
    <row r="20" spans="2:11" ht="23.1" customHeight="1">
      <c r="B20" s="9"/>
      <c r="C20" s="12"/>
      <c r="D20" s="14" t="s">
        <v>15</v>
      </c>
      <c r="E20" s="4">
        <f>SUM(E18:E19)</f>
        <v>16666667</v>
      </c>
      <c r="F20" s="4">
        <f>SUM(F18:F19)</f>
        <v>23131967.248352334</v>
      </c>
      <c r="G20" s="4">
        <f>SUM(G18:G19)</f>
        <v>0</v>
      </c>
      <c r="H20" s="4">
        <f>SUM(H18:H19)</f>
        <v>4368032.7516476689</v>
      </c>
      <c r="I20" s="3">
        <f>E20+G20</f>
        <v>16666667</v>
      </c>
      <c r="J20" s="2">
        <f>F20+H20</f>
        <v>27500000.000000004</v>
      </c>
    </row>
    <row r="21" spans="2:11" ht="23.1" customHeight="1">
      <c r="B21" s="9"/>
      <c r="C21" s="12"/>
      <c r="D21" s="13" t="s">
        <v>14</v>
      </c>
      <c r="E21" s="4">
        <f>E20+E17</f>
        <v>76861124</v>
      </c>
      <c r="F21" s="4">
        <f>F20+F17</f>
        <v>83326424.248352334</v>
      </c>
      <c r="G21" s="4">
        <f>G20+G17</f>
        <v>16700000</v>
      </c>
      <c r="H21" s="4">
        <f>H20+H17</f>
        <v>21068032.75164767</v>
      </c>
      <c r="I21" s="4">
        <f>I20+I17</f>
        <v>93561124</v>
      </c>
      <c r="J21" s="4">
        <f>J20+J17</f>
        <v>104394457</v>
      </c>
      <c r="K21" s="1">
        <f>(J21-I21)/I21</f>
        <v>0.11578882912950041</v>
      </c>
    </row>
    <row r="22" spans="2:11" ht="23.1" customHeight="1">
      <c r="B22" s="9">
        <v>12</v>
      </c>
      <c r="C22" s="12" t="s">
        <v>13</v>
      </c>
      <c r="D22" s="8" t="s">
        <v>12</v>
      </c>
      <c r="E22" s="3">
        <f>[1]Sheet12!D$54</f>
        <v>5181045</v>
      </c>
      <c r="F22" s="3">
        <f>[1]Sheet12!E$54</f>
        <v>6078031</v>
      </c>
      <c r="G22" s="3">
        <f>[1]Sheet12!F$54</f>
        <v>481757</v>
      </c>
      <c r="H22" s="3">
        <f>[1]Sheet12!G$54</f>
        <v>378649</v>
      </c>
      <c r="I22" s="3">
        <f>E22+G22</f>
        <v>5662802</v>
      </c>
      <c r="J22" s="2">
        <f>F22+H22</f>
        <v>6456680</v>
      </c>
    </row>
    <row r="23" spans="2:11" ht="23.1" customHeight="1">
      <c r="B23" s="9">
        <v>13</v>
      </c>
      <c r="C23" s="7"/>
      <c r="D23" s="8" t="s">
        <v>11</v>
      </c>
      <c r="E23" s="3">
        <f>[1]Sheet13!D$54</f>
        <v>0</v>
      </c>
      <c r="F23" s="3">
        <f>[1]Sheet13!E$54</f>
        <v>0</v>
      </c>
      <c r="G23" s="3">
        <f>[1]Sheet13!F$54</f>
        <v>0</v>
      </c>
      <c r="H23" s="3">
        <f>[1]Sheet13!G$54</f>
        <v>0</v>
      </c>
      <c r="I23" s="3">
        <f>E23+G23</f>
        <v>0</v>
      </c>
      <c r="J23" s="2">
        <f>F23+H23</f>
        <v>0</v>
      </c>
    </row>
    <row r="24" spans="2:11" ht="23.1" customHeight="1">
      <c r="B24" s="9">
        <v>14</v>
      </c>
      <c r="C24" s="7"/>
      <c r="D24" s="11" t="s">
        <v>10</v>
      </c>
      <c r="E24" s="3">
        <f>[1]Sheet14!D$54</f>
        <v>0</v>
      </c>
      <c r="F24" s="3">
        <f>[1]Sheet14!E$54</f>
        <v>0</v>
      </c>
      <c r="G24" s="3">
        <f>[1]Sheet14!F$54</f>
        <v>0</v>
      </c>
      <c r="H24" s="3">
        <f>[1]Sheet14!G$54</f>
        <v>0</v>
      </c>
      <c r="I24" s="3">
        <f>E24+G24</f>
        <v>0</v>
      </c>
      <c r="J24" s="2">
        <f>F24+H24</f>
        <v>0</v>
      </c>
    </row>
    <row r="25" spans="2:11" ht="23.1" customHeight="1">
      <c r="B25" s="9">
        <v>15</v>
      </c>
      <c r="C25" s="7"/>
      <c r="D25" s="10" t="s">
        <v>9</v>
      </c>
      <c r="E25" s="3">
        <f>[1]Sheet15!D$54</f>
        <v>10000000</v>
      </c>
      <c r="F25" s="3">
        <f>[1]Sheet15!E$54</f>
        <v>10000000</v>
      </c>
      <c r="G25" s="3">
        <f>[1]Sheet15!F$54</f>
        <v>0</v>
      </c>
      <c r="H25" s="3">
        <f>[1]Sheet15!G$54</f>
        <v>0</v>
      </c>
      <c r="I25" s="3">
        <f>E25+G25</f>
        <v>10000000</v>
      </c>
      <c r="J25" s="2">
        <f>F25+H25</f>
        <v>10000000</v>
      </c>
    </row>
    <row r="26" spans="2:11" ht="23.1" customHeight="1">
      <c r="B26" s="9">
        <v>16</v>
      </c>
      <c r="C26" s="7"/>
      <c r="D26" s="8" t="s">
        <v>8</v>
      </c>
      <c r="E26" s="3">
        <f>[1]Sheet16!D$54</f>
        <v>0</v>
      </c>
      <c r="F26" s="3">
        <f>[1]Sheet16!E$54</f>
        <v>0</v>
      </c>
      <c r="G26" s="3">
        <f>[1]Sheet16!F$54</f>
        <v>0</v>
      </c>
      <c r="H26" s="3">
        <f>[1]Sheet16!G$54</f>
        <v>0</v>
      </c>
      <c r="I26" s="3">
        <f>E26+G26</f>
        <v>0</v>
      </c>
      <c r="J26" s="2">
        <f>F26+H26</f>
        <v>0</v>
      </c>
    </row>
    <row r="27" spans="2:11" ht="23.1" customHeight="1">
      <c r="B27" s="9">
        <v>17</v>
      </c>
      <c r="C27" s="7"/>
      <c r="D27" s="8" t="s">
        <v>7</v>
      </c>
      <c r="E27" s="3">
        <f>[1]Sheet17!D$54</f>
        <v>0</v>
      </c>
      <c r="F27" s="3">
        <f>[1]Sheet17!E$54</f>
        <v>0</v>
      </c>
      <c r="G27" s="3">
        <f>[1]Sheet17!F$54</f>
        <v>0</v>
      </c>
      <c r="H27" s="3">
        <f>[1]Sheet17!G$54</f>
        <v>0</v>
      </c>
      <c r="I27" s="3">
        <f>E27+G27</f>
        <v>0</v>
      </c>
      <c r="J27" s="2">
        <f>F27+H27</f>
        <v>0</v>
      </c>
    </row>
    <row r="28" spans="2:11" ht="23.1" customHeight="1">
      <c r="B28" s="9">
        <v>18</v>
      </c>
      <c r="C28" s="7"/>
      <c r="D28" s="8" t="s">
        <v>6</v>
      </c>
      <c r="E28" s="3">
        <f>[1]Sheet18!D$54</f>
        <v>5774499</v>
      </c>
      <c r="F28" s="3">
        <f>[1]Sheet18!E$54</f>
        <v>6785183</v>
      </c>
      <c r="G28" s="3">
        <f>[1]Sheet18!F$54</f>
        <v>0</v>
      </c>
      <c r="H28" s="3">
        <f>[1]Sheet18!G$54</f>
        <v>0</v>
      </c>
      <c r="I28" s="3">
        <f>E28+G28</f>
        <v>5774499</v>
      </c>
      <c r="J28" s="2">
        <f>F28+H28</f>
        <v>6785183</v>
      </c>
    </row>
    <row r="29" spans="2:11" ht="23.1" customHeight="1">
      <c r="B29" s="9">
        <v>19</v>
      </c>
      <c r="C29" s="7"/>
      <c r="D29" s="10" t="s">
        <v>5</v>
      </c>
      <c r="E29" s="3">
        <f>[1]Sheet19!D$54</f>
        <v>0</v>
      </c>
      <c r="F29" s="3">
        <f>[1]Sheet19!E$54</f>
        <v>0</v>
      </c>
      <c r="G29" s="3">
        <f>[1]Sheet19!F$54</f>
        <v>0</v>
      </c>
      <c r="H29" s="3">
        <f>[1]Sheet19!G$54</f>
        <v>0</v>
      </c>
      <c r="I29" s="3">
        <f>E29+G29</f>
        <v>0</v>
      </c>
      <c r="J29" s="2">
        <f>F29+H29</f>
        <v>0</v>
      </c>
    </row>
    <row r="30" spans="2:11" ht="23.1" customHeight="1">
      <c r="B30" s="9">
        <v>20</v>
      </c>
      <c r="C30" s="7"/>
      <c r="D30" s="10" t="s">
        <v>4</v>
      </c>
      <c r="E30" s="3">
        <f>[1]Sheet20!D$54</f>
        <v>7391453</v>
      </c>
      <c r="F30" s="3">
        <f>[1]Sheet20!E$54</f>
        <v>6597848</v>
      </c>
      <c r="G30" s="3">
        <f>[1]Sheet20!F$54</f>
        <v>0</v>
      </c>
      <c r="H30" s="3">
        <f>[1]Sheet20!G$54</f>
        <v>0</v>
      </c>
      <c r="I30" s="3">
        <f>E30+G30</f>
        <v>7391453</v>
      </c>
      <c r="J30" s="2">
        <f>F30+H30</f>
        <v>6597848</v>
      </c>
    </row>
    <row r="31" spans="2:11" ht="23.1" customHeight="1">
      <c r="B31" s="9">
        <v>21</v>
      </c>
      <c r="C31" s="7"/>
      <c r="D31" s="8" t="s">
        <v>3</v>
      </c>
      <c r="E31" s="3">
        <f>[1]Sheet21!D$54</f>
        <v>5000000</v>
      </c>
      <c r="F31" s="3">
        <f>[1]Sheet21!E$54</f>
        <v>5000000</v>
      </c>
      <c r="G31" s="3">
        <f>[1]Sheet21!F$54</f>
        <v>0</v>
      </c>
      <c r="H31" s="3">
        <f>[1]Sheet21!G$54</f>
        <v>0</v>
      </c>
      <c r="I31" s="3">
        <f>E31+G31</f>
        <v>5000000</v>
      </c>
      <c r="J31" s="2">
        <f>F31+H31</f>
        <v>5000000</v>
      </c>
    </row>
    <row r="32" spans="2:11" ht="23.1" customHeight="1">
      <c r="B32" s="9">
        <v>22</v>
      </c>
      <c r="C32" s="7"/>
      <c r="D32" s="8" t="s">
        <v>2</v>
      </c>
      <c r="E32" s="3">
        <f>[1]Sheet22!D$54</f>
        <v>0</v>
      </c>
      <c r="F32" s="3">
        <f>[1]Sheet22!E$54</f>
        <v>0</v>
      </c>
      <c r="G32" s="3">
        <f>[1]Sheet22!F$54</f>
        <v>1934960</v>
      </c>
      <c r="H32" s="3">
        <f>[1]Sheet22!G$54</f>
        <v>2337121</v>
      </c>
      <c r="I32" s="3">
        <f>E32+G32</f>
        <v>1934960</v>
      </c>
      <c r="J32" s="2">
        <f>F32+H32</f>
        <v>2337121</v>
      </c>
    </row>
    <row r="33" spans="3:11" ht="23.1" customHeight="1">
      <c r="C33" s="7"/>
      <c r="D33" s="6" t="s">
        <v>1</v>
      </c>
      <c r="E33" s="4">
        <f>SUM(E22:E32)</f>
        <v>33346997</v>
      </c>
      <c r="F33" s="4">
        <f>SUM(F22:F32)</f>
        <v>34461062</v>
      </c>
      <c r="G33" s="4">
        <f>SUM(G22:G32)</f>
        <v>2416717</v>
      </c>
      <c r="H33" s="4">
        <f>SUM(H22:H32)</f>
        <v>2715770</v>
      </c>
      <c r="I33" s="3">
        <f>E33+G33</f>
        <v>35763714</v>
      </c>
      <c r="J33" s="2">
        <f>F33+H33</f>
        <v>37176832</v>
      </c>
      <c r="K33" s="1">
        <f>(J33-I33)/I33</f>
        <v>3.9512618851610323E-2</v>
      </c>
    </row>
    <row r="34" spans="3:11" ht="23.1" customHeight="1">
      <c r="C34" s="5" t="s">
        <v>0</v>
      </c>
      <c r="D34" s="5"/>
      <c r="E34" s="4">
        <f>E33+E21</f>
        <v>110208121</v>
      </c>
      <c r="F34" s="4">
        <f>F33+F21</f>
        <v>117787486.24835233</v>
      </c>
      <c r="G34" s="4">
        <f>G33+G21</f>
        <v>19116717</v>
      </c>
      <c r="H34" s="4">
        <f>H33+H21</f>
        <v>23783802.75164767</v>
      </c>
      <c r="I34" s="3">
        <f>E34+G34</f>
        <v>129324838</v>
      </c>
      <c r="J34" s="2">
        <f>F34+H34</f>
        <v>141571289</v>
      </c>
      <c r="K34" s="1">
        <f>(J34-I34)/I34</f>
        <v>9.4695274236492766E-2</v>
      </c>
    </row>
  </sheetData>
  <mergeCells count="9">
    <mergeCell ref="C8:C21"/>
    <mergeCell ref="C22:C33"/>
    <mergeCell ref="C34:D34"/>
    <mergeCell ref="C4:J4"/>
    <mergeCell ref="C5:J5"/>
    <mergeCell ref="C6:D7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2015-05-17T15:55:05Z</dcterms:created>
  <dcterms:modified xsi:type="dcterms:W3CDTF">2015-05-17T15:55:17Z</dcterms:modified>
</cp:coreProperties>
</file>