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6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<sst xmlns="http://schemas.openxmlformats.org/spreadsheetml/2006/main" count="61" uniqueCount="41">
  <si>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</si>
  <si>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</si>
  <si>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Sheet1!S$471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</si>
  <si>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</si>
  <si>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</si>
  <si>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</si>
  <si>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</si>
  <si>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</si>
  <si>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</si>
  <si>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</si>
  <si>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</si>
  <si>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</si>
  <si>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</si>
  <si>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</si>
  <si>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</si>
  <si>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</si>
  <si>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</si>
  <si>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</si>
  <si>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</si>
  <si>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</si>
  <si>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</si>
  <si>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</si>
  <si>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</si>
  <si>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</si>
  <si>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</si>
  <si>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</si>
  <si>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</si>
  <si>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</si>
  <si>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</si>
  <si>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</si>
  <si>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</si>
  <si>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</si>
  <si>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</si>
  <si>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</si>
  <si>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</si>
  <si>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</si>
  <si>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</si>
  <si>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</si>
  <si>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</si>
  <si>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(65): Outstanding Claims Reserve – at end for 2013-2014  (Property) In Omani Rial</t>
  </si>
  <si>
    <t>جدول رقم (65): مخصص التعويضات تحت التسوية  أخر العام لعامي 2013-2014م   (الممتلكات)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</si>
</sst>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71">
          <cell r="D471">
            <v>4251150</v>
          </cell>
          <cell r="E471">
            <v>5189844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4251150</v>
          </cell>
          <cell r="K471">
            <v>5189844</v>
          </cell>
          <cell r="L471">
            <v>1913014</v>
          </cell>
          <cell r="M471">
            <v>2276573</v>
          </cell>
          <cell r="N471">
            <v>2068039</v>
          </cell>
          <cell r="O471">
            <v>2602646</v>
          </cell>
          <cell r="P471">
            <v>3981053</v>
          </cell>
          <cell r="Q471">
            <v>4879219</v>
          </cell>
          <cell r="R471">
            <v>270097</v>
          </cell>
          <cell r="S471">
            <v>310625</v>
          </cell>
        </row>
      </sheetData>
      <sheetData sheetId="2">
        <row r="471">
          <cell r="D471">
            <v>3330093</v>
          </cell>
          <cell r="E471">
            <v>3169961</v>
          </cell>
          <cell r="F471">
            <v>7085</v>
          </cell>
          <cell r="G471">
            <v>5173</v>
          </cell>
          <cell r="H471">
            <v>438</v>
          </cell>
          <cell r="I471">
            <v>438</v>
          </cell>
          <cell r="J471">
            <v>3337616</v>
          </cell>
          <cell r="K471">
            <v>3175572</v>
          </cell>
          <cell r="L471">
            <v>12970</v>
          </cell>
          <cell r="M471">
            <v>6459</v>
          </cell>
          <cell r="N471">
            <v>3299601</v>
          </cell>
          <cell r="O471">
            <v>3157891</v>
          </cell>
          <cell r="P471">
            <v>3312571</v>
          </cell>
          <cell r="Q471">
            <v>3164350</v>
          </cell>
          <cell r="R471">
            <v>25045</v>
          </cell>
          <cell r="S471">
            <v>11222</v>
          </cell>
        </row>
      </sheetData>
      <sheetData sheetId="3">
        <row r="471">
          <cell r="D471">
            <v>50512180</v>
          </cell>
          <cell r="E471">
            <v>43523239</v>
          </cell>
          <cell r="F471">
            <v>111825</v>
          </cell>
          <cell r="G471">
            <v>103791</v>
          </cell>
          <cell r="H471">
            <v>0</v>
          </cell>
          <cell r="I471">
            <v>0</v>
          </cell>
          <cell r="J471">
            <v>50624005</v>
          </cell>
          <cell r="K471">
            <v>43627030</v>
          </cell>
          <cell r="L471">
            <v>40776</v>
          </cell>
          <cell r="M471">
            <v>29880</v>
          </cell>
          <cell r="N471">
            <v>50472664</v>
          </cell>
          <cell r="O471">
            <v>43513213</v>
          </cell>
          <cell r="P471">
            <v>50513440</v>
          </cell>
          <cell r="Q471">
            <v>43543093</v>
          </cell>
          <cell r="R471">
            <v>110565</v>
          </cell>
          <cell r="S471">
            <v>83937</v>
          </cell>
        </row>
      </sheetData>
      <sheetData sheetId="4">
        <row r="471">
          <cell r="D471">
            <v>10459357</v>
          </cell>
          <cell r="E471">
            <v>5450686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10459357</v>
          </cell>
          <cell r="K471">
            <v>5450686</v>
          </cell>
          <cell r="L471">
            <v>3368557</v>
          </cell>
          <cell r="M471">
            <v>4272</v>
          </cell>
          <cell r="N471">
            <v>6989339</v>
          </cell>
          <cell r="O471">
            <v>5433561</v>
          </cell>
          <cell r="P471">
            <v>10357896</v>
          </cell>
          <cell r="Q471">
            <v>5437833</v>
          </cell>
          <cell r="R471">
            <v>101461</v>
          </cell>
          <cell r="S471">
            <v>12853</v>
          </cell>
        </row>
      </sheetData>
      <sheetData sheetId="5"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</sheetData>
      <sheetData sheetId="6">
        <row r="471">
          <cell r="D471">
            <v>1436376</v>
          </cell>
          <cell r="E471">
            <v>1503841</v>
          </cell>
          <cell r="F471">
            <v>2269158</v>
          </cell>
          <cell r="G471">
            <v>195496</v>
          </cell>
          <cell r="H471">
            <v>868</v>
          </cell>
          <cell r="I471">
            <v>190515</v>
          </cell>
          <cell r="J471">
            <v>3706402</v>
          </cell>
          <cell r="K471">
            <v>1889852</v>
          </cell>
          <cell r="L471">
            <v>147827</v>
          </cell>
          <cell r="M471">
            <v>940319</v>
          </cell>
          <cell r="N471">
            <v>3334231</v>
          </cell>
          <cell r="O471">
            <v>824133</v>
          </cell>
          <cell r="P471">
            <v>3482058</v>
          </cell>
          <cell r="Q471">
            <v>1764452</v>
          </cell>
          <cell r="R471">
            <v>224344</v>
          </cell>
          <cell r="S471">
            <v>125400</v>
          </cell>
        </row>
      </sheetData>
      <sheetData sheetId="7">
        <row r="472">
          <cell r="D472">
            <v>650637</v>
          </cell>
          <cell r="E472">
            <v>1586796</v>
          </cell>
          <cell r="F472">
            <v>41296</v>
          </cell>
          <cell r="G472">
            <v>9946</v>
          </cell>
          <cell r="H472">
            <v>11395</v>
          </cell>
          <cell r="I472">
            <v>183</v>
          </cell>
          <cell r="J472">
            <v>703328</v>
          </cell>
          <cell r="K472">
            <v>1596925</v>
          </cell>
          <cell r="L472">
            <v>47703</v>
          </cell>
          <cell r="M472">
            <v>32783</v>
          </cell>
          <cell r="N472">
            <v>630044</v>
          </cell>
          <cell r="O472">
            <v>1526687</v>
          </cell>
          <cell r="P472">
            <v>677747</v>
          </cell>
          <cell r="Q472">
            <v>1559470</v>
          </cell>
          <cell r="R472">
            <v>25581</v>
          </cell>
          <cell r="S472">
            <v>37455</v>
          </cell>
        </row>
      </sheetData>
      <sheetData sheetId="8">
        <row r="471">
          <cell r="D471">
            <v>160954.20000000001</v>
          </cell>
          <cell r="E471">
            <v>460617.3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160954.20000000001</v>
          </cell>
          <cell r="K471">
            <v>460617.3</v>
          </cell>
          <cell r="L471">
            <v>0</v>
          </cell>
          <cell r="M471">
            <v>0</v>
          </cell>
          <cell r="N471">
            <v>136459.97999999998</v>
          </cell>
          <cell r="O471">
            <v>412404.81</v>
          </cell>
          <cell r="P471">
            <v>136459.97999999998</v>
          </cell>
          <cell r="Q471">
            <v>412404.81</v>
          </cell>
          <cell r="R471">
            <v>24494.22000000003</v>
          </cell>
          <cell r="S471">
            <v>48212.489999999991</v>
          </cell>
        </row>
      </sheetData>
      <sheetData sheetId="9">
        <row r="471">
          <cell r="D471">
            <v>889081</v>
          </cell>
          <cell r="E471">
            <v>86050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889081</v>
          </cell>
          <cell r="K471">
            <v>86050</v>
          </cell>
          <cell r="L471">
            <v>0</v>
          </cell>
          <cell r="M471">
            <v>17862</v>
          </cell>
          <cell r="N471">
            <v>878034</v>
          </cell>
          <cell r="O471">
            <v>65031</v>
          </cell>
          <cell r="P471">
            <v>878034</v>
          </cell>
          <cell r="Q471">
            <v>82893</v>
          </cell>
          <cell r="R471">
            <v>11047</v>
          </cell>
          <cell r="S471">
            <v>3157</v>
          </cell>
        </row>
      </sheetData>
      <sheetData sheetId="10">
        <row r="471">
          <cell r="D471">
            <v>264035</v>
          </cell>
          <cell r="E471">
            <v>1582272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264035</v>
          </cell>
          <cell r="K471">
            <v>1582272</v>
          </cell>
          <cell r="L471">
            <v>0</v>
          </cell>
          <cell r="M471">
            <v>3493</v>
          </cell>
          <cell r="N471">
            <v>217326</v>
          </cell>
          <cell r="O471">
            <v>1520998</v>
          </cell>
          <cell r="P471">
            <v>217326</v>
          </cell>
          <cell r="Q471">
            <v>1524491</v>
          </cell>
          <cell r="R471">
            <v>46709</v>
          </cell>
          <cell r="S471">
            <v>57781</v>
          </cell>
        </row>
      </sheetData>
      <sheetData sheetId="11">
        <row r="471">
          <cell r="D471">
            <v>0</v>
          </cell>
          <cell r="E471">
            <v>12500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12500</v>
          </cell>
          <cell r="L471">
            <v>0</v>
          </cell>
          <cell r="M471">
            <v>0</v>
          </cell>
          <cell r="N471">
            <v>0</v>
          </cell>
          <cell r="O471">
            <v>11750</v>
          </cell>
          <cell r="P471">
            <v>0</v>
          </cell>
          <cell r="Q471">
            <v>11750</v>
          </cell>
          <cell r="R471">
            <v>0</v>
          </cell>
          <cell r="S471">
            <v>750</v>
          </cell>
        </row>
      </sheetData>
      <sheetData sheetId="12">
        <row r="471">
          <cell r="D471">
            <v>401015</v>
          </cell>
          <cell r="E471">
            <v>176191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401015</v>
          </cell>
          <cell r="K471">
            <v>176191</v>
          </cell>
          <cell r="L471">
            <v>0</v>
          </cell>
          <cell r="M471">
            <v>0</v>
          </cell>
          <cell r="N471">
            <v>257926</v>
          </cell>
          <cell r="O471">
            <v>145811</v>
          </cell>
          <cell r="P471">
            <v>257926</v>
          </cell>
          <cell r="Q471">
            <v>145811</v>
          </cell>
          <cell r="R471">
            <v>143089</v>
          </cell>
          <cell r="S471">
            <v>30380</v>
          </cell>
        </row>
      </sheetData>
      <sheetData sheetId="13">
        <row r="471">
          <cell r="D471">
            <v>2979</v>
          </cell>
          <cell r="E471">
            <v>1896</v>
          </cell>
          <cell r="F471">
            <v>5092</v>
          </cell>
          <cell r="G471">
            <v>0</v>
          </cell>
          <cell r="H471">
            <v>0</v>
          </cell>
          <cell r="I471">
            <v>0</v>
          </cell>
          <cell r="J471">
            <v>8071</v>
          </cell>
          <cell r="K471">
            <v>1896</v>
          </cell>
          <cell r="L471">
            <v>0</v>
          </cell>
          <cell r="M471">
            <v>0</v>
          </cell>
          <cell r="N471">
            <v>6095</v>
          </cell>
          <cell r="O471">
            <v>1422</v>
          </cell>
          <cell r="P471">
            <v>6095</v>
          </cell>
          <cell r="Q471">
            <v>1422</v>
          </cell>
          <cell r="R471">
            <v>1976</v>
          </cell>
          <cell r="S471">
            <v>474</v>
          </cell>
        </row>
      </sheetData>
      <sheetData sheetId="14">
        <row r="471">
          <cell r="D471">
            <v>-520751</v>
          </cell>
          <cell r="E471">
            <v>140423</v>
          </cell>
          <cell r="F471">
            <v>46575</v>
          </cell>
          <cell r="G471">
            <v>43387</v>
          </cell>
          <cell r="H471">
            <v>0</v>
          </cell>
          <cell r="I471">
            <v>0</v>
          </cell>
          <cell r="J471">
            <v>-474176</v>
          </cell>
          <cell r="K471">
            <v>183810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-474176</v>
          </cell>
          <cell r="S471">
            <v>183810</v>
          </cell>
        </row>
      </sheetData>
      <sheetData sheetId="15">
        <row r="471">
          <cell r="D471">
            <v>1461511</v>
          </cell>
          <cell r="E471">
            <v>1461857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1461511</v>
          </cell>
          <cell r="K471">
            <v>1461857</v>
          </cell>
          <cell r="L471">
            <v>0</v>
          </cell>
          <cell r="M471">
            <v>0</v>
          </cell>
          <cell r="N471">
            <v>183173</v>
          </cell>
          <cell r="O471">
            <v>592808</v>
          </cell>
          <cell r="P471">
            <v>183173</v>
          </cell>
          <cell r="Q471">
            <v>592808</v>
          </cell>
          <cell r="R471">
            <v>1278338</v>
          </cell>
          <cell r="S471">
            <v>869049</v>
          </cell>
        </row>
      </sheetData>
      <sheetData sheetId="16">
        <row r="471">
          <cell r="D471">
            <v>2568186</v>
          </cell>
          <cell r="E471">
            <v>3902081</v>
          </cell>
          <cell r="F471">
            <v>1321590</v>
          </cell>
          <cell r="G471">
            <v>52727</v>
          </cell>
          <cell r="H471">
            <v>0</v>
          </cell>
          <cell r="I471">
            <v>0</v>
          </cell>
          <cell r="J471">
            <v>3889776</v>
          </cell>
          <cell r="K471">
            <v>3954808</v>
          </cell>
          <cell r="L471">
            <v>21000</v>
          </cell>
          <cell r="M471">
            <v>80744</v>
          </cell>
          <cell r="N471">
            <v>3222870</v>
          </cell>
          <cell r="O471">
            <v>3040186</v>
          </cell>
          <cell r="P471">
            <v>3243870</v>
          </cell>
          <cell r="Q471">
            <v>3120930</v>
          </cell>
          <cell r="R471">
            <v>645906</v>
          </cell>
          <cell r="S471">
            <v>833878</v>
          </cell>
        </row>
      </sheetData>
      <sheetData sheetId="17">
        <row r="471">
          <cell r="D471">
            <v>0</v>
          </cell>
          <cell r="E471">
            <v>396547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396547</v>
          </cell>
          <cell r="L471">
            <v>0</v>
          </cell>
          <cell r="M471">
            <v>396547</v>
          </cell>
          <cell r="N471">
            <v>0</v>
          </cell>
          <cell r="O471">
            <v>0</v>
          </cell>
          <cell r="P471">
            <v>0</v>
          </cell>
          <cell r="Q471">
            <v>396547</v>
          </cell>
          <cell r="R471">
            <v>0</v>
          </cell>
          <cell r="S471">
            <v>0</v>
          </cell>
        </row>
      </sheetData>
      <sheetData sheetId="18">
        <row r="471">
          <cell r="D471">
            <v>134701</v>
          </cell>
          <cell r="E471">
            <v>132820.16977000001</v>
          </cell>
          <cell r="F471">
            <v>243937</v>
          </cell>
          <cell r="G471">
            <v>171860.785</v>
          </cell>
          <cell r="H471">
            <v>0</v>
          </cell>
          <cell r="I471">
            <v>0</v>
          </cell>
          <cell r="J471">
            <v>378638</v>
          </cell>
          <cell r="K471">
            <v>304680.95477000001</v>
          </cell>
          <cell r="L471">
            <v>0</v>
          </cell>
          <cell r="M471">
            <v>0</v>
          </cell>
          <cell r="N471">
            <v>345733</v>
          </cell>
          <cell r="O471">
            <v>274148.84588098014</v>
          </cell>
          <cell r="P471">
            <v>345733</v>
          </cell>
          <cell r="Q471">
            <v>274148.84588098014</v>
          </cell>
          <cell r="R471">
            <v>32905</v>
          </cell>
          <cell r="S471">
            <v>30532.108889019873</v>
          </cell>
        </row>
      </sheetData>
      <sheetData sheetId="19">
        <row r="471">
          <cell r="D471">
            <v>221022.68400000001</v>
          </cell>
          <cell r="E471">
            <v>128596</v>
          </cell>
          <cell r="F471">
            <v>70000</v>
          </cell>
          <cell r="G471">
            <v>94394</v>
          </cell>
          <cell r="H471">
            <v>0</v>
          </cell>
          <cell r="I471">
            <v>0</v>
          </cell>
          <cell r="J471">
            <v>291022.68400000001</v>
          </cell>
          <cell r="K471">
            <v>222990</v>
          </cell>
          <cell r="L471">
            <v>0</v>
          </cell>
          <cell r="M471">
            <v>0</v>
          </cell>
          <cell r="N471">
            <v>241651</v>
          </cell>
          <cell r="O471">
            <v>184078</v>
          </cell>
          <cell r="P471">
            <v>241651</v>
          </cell>
          <cell r="Q471">
            <v>184078</v>
          </cell>
          <cell r="R471">
            <v>49371.684000000008</v>
          </cell>
          <cell r="S471">
            <v>38912</v>
          </cell>
        </row>
      </sheetData>
      <sheetData sheetId="20">
        <row r="471">
          <cell r="D471">
            <v>454101</v>
          </cell>
          <cell r="E471">
            <v>818396.04059506604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454101</v>
          </cell>
          <cell r="K471">
            <v>818396.04059506604</v>
          </cell>
          <cell r="L471">
            <v>0</v>
          </cell>
          <cell r="M471">
            <v>0</v>
          </cell>
          <cell r="N471">
            <v>228021</v>
          </cell>
          <cell r="O471">
            <v>659202.39396926097</v>
          </cell>
          <cell r="P471">
            <v>228021</v>
          </cell>
          <cell r="Q471">
            <v>659202.39396926097</v>
          </cell>
          <cell r="R471">
            <v>226080</v>
          </cell>
          <cell r="S471">
            <v>159193.64662580506</v>
          </cell>
        </row>
      </sheetData>
      <sheetData sheetId="21">
        <row r="471">
          <cell r="D471">
            <v>240100</v>
          </cell>
          <cell r="E471">
            <v>216575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240100</v>
          </cell>
          <cell r="K471">
            <v>216575</v>
          </cell>
          <cell r="L471">
            <v>45058</v>
          </cell>
          <cell r="M471">
            <v>33935</v>
          </cell>
          <cell r="N471">
            <v>179399.5</v>
          </cell>
          <cell r="O471">
            <v>163082</v>
          </cell>
          <cell r="P471">
            <v>224457.5</v>
          </cell>
          <cell r="Q471">
            <v>197017</v>
          </cell>
          <cell r="R471">
            <v>15642.5</v>
          </cell>
          <cell r="S471">
            <v>19558</v>
          </cell>
        </row>
      </sheetData>
      <sheetData sheetId="22"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9" zoomScale="80" zoomScaleNormal="80" workbookViewId="0">
      <selection activeCell="F1" sqref="F1:F1048576"/>
    </sheetView>
  </sheetViews>
  <sheetFormatPr defaultRowHeight="15"/>
  <cols>
    <col min="4" max="5" width="10.85546875" bestFit="1" customWidth="1"/>
    <col min="6" max="6" width="9.85546875" bestFit="1" customWidth="1"/>
    <col min="10" max="11" width="10.85546875" bestFit="1" customWidth="1"/>
    <col min="12" max="12" width="9.85546875" bestFit="1" customWidth="1"/>
    <col min="14" max="17" width="10.85546875" bestFit="1" customWidth="1"/>
  </cols>
  <sheetData>
    <row r="1" spans="1:26">
      <c r="A1">
        <v>471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[1]Sheet1!D$471</f>
        <v>4251150</v>
      </c>
      <c r="E8" s="14">
        <f>[1]Sheet1!E$471</f>
        <v>5189844</v>
      </c>
      <c r="F8" s="14">
        <f>[1]Sheet1!F$471</f>
        <v>0</v>
      </c>
      <c r="G8" s="14">
        <f>[1]Sheet1!G$471</f>
        <v>0</v>
      </c>
      <c r="H8" s="14">
        <f>[1]Sheet1!H$471</f>
        <v>0</v>
      </c>
      <c r="I8" s="14">
        <f>[1]Sheet1!I$471</f>
        <v>0</v>
      </c>
      <c r="J8" s="14">
        <f>[1]Sheet1!J$471</f>
        <v>4251150</v>
      </c>
      <c r="K8" s="14">
        <f>[1]Sheet1!K$471</f>
        <v>5189844</v>
      </c>
      <c r="L8" s="14">
        <f>[1]Sheet1!L$471</f>
        <v>1913014</v>
      </c>
      <c r="M8" s="14">
        <f>[1]Sheet1!M$471</f>
        <v>2276573</v>
      </c>
      <c r="N8" s="14">
        <f>[1]Sheet1!N$471</f>
        <v>2068039</v>
      </c>
      <c r="O8" s="14">
        <f>[1]Sheet1!O$471</f>
        <v>2602646</v>
      </c>
      <c r="P8" s="14">
        <f>[1]Sheet1!P$471</f>
        <v>3981053</v>
      </c>
      <c r="Q8" s="14">
        <f>[1]Sheet1!Q$471</f>
        <v>4879219</v>
      </c>
      <c r="R8" s="14">
        <f>[1]Sheet1!R$471</f>
        <v>270097</v>
      </c>
      <c r="S8" s="14">
        <f>[1]Sheet1!S$471</f>
        <v>310625</v>
      </c>
    </row>
    <row r="9" spans="1:26" ht="23.1" customHeight="1">
      <c r="A9" s="6">
        <v>2</v>
      </c>
      <c r="B9" s="9"/>
      <c r="C9" s="3" t="s">
        <v>27</v>
      </c>
      <c r="D9" s="1">
        <f>[1]Sheet2!D$471</f>
        <v>3330093</v>
      </c>
      <c r="E9" s="1">
        <f>[1]Sheet2!E$471</f>
        <v>3169961</v>
      </c>
      <c r="F9" s="1">
        <f>[1]Sheet2!F$471</f>
        <v>7085</v>
      </c>
      <c r="G9" s="1">
        <f>[1]Sheet2!G$471</f>
        <v>5173</v>
      </c>
      <c r="H9" s="1">
        <f>[1]Sheet2!H$471</f>
        <v>438</v>
      </c>
      <c r="I9" s="1">
        <f>[1]Sheet2!I$471</f>
        <v>438</v>
      </c>
      <c r="J9" s="1">
        <f>[1]Sheet2!J$471</f>
        <v>3337616</v>
      </c>
      <c r="K9" s="1">
        <f>[1]Sheet2!K$471</f>
        <v>3175572</v>
      </c>
      <c r="L9" s="1">
        <f>[1]Sheet2!L$471</f>
        <v>12970</v>
      </c>
      <c r="M9" s="1">
        <f>[1]Sheet2!M$471</f>
        <v>6459</v>
      </c>
      <c r="N9" s="1">
        <f>[1]Sheet2!N$471</f>
        <v>3299601</v>
      </c>
      <c r="O9" s="1">
        <f>[1]Sheet2!O$471</f>
        <v>3157891</v>
      </c>
      <c r="P9" s="1">
        <f>[1]Sheet2!P$471</f>
        <v>3312571</v>
      </c>
      <c r="Q9" s="1">
        <f>[1]Sheet2!Q$471</f>
        <v>3164350</v>
      </c>
      <c r="R9" s="1">
        <f>[1]Sheet2!R$471</f>
        <v>25045</v>
      </c>
      <c r="S9" s="1">
        <f>[1]Sheet2!S$471</f>
        <v>11222</v>
      </c>
      <c r="W9" t="str">
        <f>SUBSTITUTE(Y9,"t1","t"&amp;Z9)</f>
        <v>Sheet2!S$471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[1]Sheet3!D$471</f>
        <v>50512180</v>
      </c>
      <c r="E10" s="1">
        <f>[1]Sheet3!E$471</f>
        <v>43523239</v>
      </c>
      <c r="F10" s="1">
        <f>[1]Sheet3!F$471</f>
        <v>111825</v>
      </c>
      <c r="G10" s="1">
        <f>[1]Sheet3!G$471</f>
        <v>103791</v>
      </c>
      <c r="H10" s="1">
        <f>[1]Sheet3!H$471</f>
        <v>0</v>
      </c>
      <c r="I10" s="1">
        <f>[1]Sheet3!I$471</f>
        <v>0</v>
      </c>
      <c r="J10" s="1">
        <f>[1]Sheet3!J$471</f>
        <v>50624005</v>
      </c>
      <c r="K10" s="1">
        <f>[1]Sheet3!K$471</f>
        <v>43627030</v>
      </c>
      <c r="L10" s="1">
        <f>[1]Sheet3!L$471</f>
        <v>40776</v>
      </c>
      <c r="M10" s="1">
        <f>[1]Sheet3!M$471</f>
        <v>29880</v>
      </c>
      <c r="N10" s="1">
        <f>[1]Sheet3!N$471</f>
        <v>50472664</v>
      </c>
      <c r="O10" s="1">
        <f>[1]Sheet3!O$471</f>
        <v>43513213</v>
      </c>
      <c r="P10" s="1">
        <f>[1]Sheet3!P$471</f>
        <v>50513440</v>
      </c>
      <c r="Q10" s="1">
        <f>[1]Sheet3!Q$471</f>
        <v>43543093</v>
      </c>
      <c r="R10" s="1">
        <f>[1]Sheet3!R$471</f>
        <v>110565</v>
      </c>
      <c r="S10" s="1">
        <f>[1]Sheet3!S$471</f>
        <v>83937</v>
      </c>
      <c r="W10" t="str">
        <f>SUBSTITUTE(Y10,"t1","t"&amp;Z10)</f>
        <v>Sheet3!S$471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[1]Sheet4!D$471</f>
        <v>10459357</v>
      </c>
      <c r="E11" s="1">
        <f>[1]Sheet4!E$471</f>
        <v>5450686</v>
      </c>
      <c r="F11" s="1">
        <f>[1]Sheet4!F$471</f>
        <v>0</v>
      </c>
      <c r="G11" s="1">
        <f>[1]Sheet4!G$471</f>
        <v>0</v>
      </c>
      <c r="H11" s="1">
        <f>[1]Sheet4!H$471</f>
        <v>0</v>
      </c>
      <c r="I11" s="1">
        <f>[1]Sheet4!I$471</f>
        <v>0</v>
      </c>
      <c r="J11" s="1">
        <f>[1]Sheet4!J$471</f>
        <v>10459357</v>
      </c>
      <c r="K11" s="1">
        <f>[1]Sheet4!K$471</f>
        <v>5450686</v>
      </c>
      <c r="L11" s="1">
        <f>[1]Sheet4!L$471</f>
        <v>3368557</v>
      </c>
      <c r="M11" s="1">
        <f>[1]Sheet4!M$471</f>
        <v>4272</v>
      </c>
      <c r="N11" s="1">
        <f>[1]Sheet4!N$471</f>
        <v>6989339</v>
      </c>
      <c r="O11" s="1">
        <f>[1]Sheet4!O$471</f>
        <v>5433561</v>
      </c>
      <c r="P11" s="1">
        <f>[1]Sheet4!P$471</f>
        <v>10357896</v>
      </c>
      <c r="Q11" s="1">
        <f>[1]Sheet4!Q$471</f>
        <v>5437833</v>
      </c>
      <c r="R11" s="1">
        <f>[1]Sheet4!R$471</f>
        <v>101461</v>
      </c>
      <c r="S11" s="1">
        <f>[1]Sheet4!S$471</f>
        <v>12853</v>
      </c>
      <c r="W11" t="str">
        <f>SUBSTITUTE(Y11,"t1","t"&amp;Z11)</f>
        <v>Sheet4!S$471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[1]Sheet5!D$471</f>
        <v>0</v>
      </c>
      <c r="E12" s="1">
        <f>[1]Sheet5!E$471</f>
        <v>0</v>
      </c>
      <c r="F12" s="1">
        <f>[1]Sheet5!F$471</f>
        <v>0</v>
      </c>
      <c r="G12" s="1">
        <f>[1]Sheet5!G$471</f>
        <v>0</v>
      </c>
      <c r="H12" s="1">
        <f>[1]Sheet5!H$471</f>
        <v>0</v>
      </c>
      <c r="I12" s="1">
        <f>[1]Sheet5!I$471</f>
        <v>0</v>
      </c>
      <c r="J12" s="1">
        <f>[1]Sheet5!J$471</f>
        <v>0</v>
      </c>
      <c r="K12" s="1">
        <f>[1]Sheet5!K$471</f>
        <v>0</v>
      </c>
      <c r="L12" s="1">
        <f>[1]Sheet5!L$471</f>
        <v>0</v>
      </c>
      <c r="M12" s="1">
        <f>[1]Sheet5!M$471</f>
        <v>0</v>
      </c>
      <c r="N12" s="1">
        <f>[1]Sheet5!N$471</f>
        <v>0</v>
      </c>
      <c r="O12" s="1">
        <f>[1]Sheet5!O$471</f>
        <v>0</v>
      </c>
      <c r="P12" s="1">
        <f>[1]Sheet5!P$471</f>
        <v>0</v>
      </c>
      <c r="Q12" s="1">
        <f>[1]Sheet5!Q$471</f>
        <v>0</v>
      </c>
      <c r="R12" s="1">
        <f>[1]Sheet5!R$471</f>
        <v>0</v>
      </c>
      <c r="S12" s="1">
        <f>[1]Sheet5!S$471</f>
        <v>0</v>
      </c>
      <c r="W12" t="str">
        <f>SUBSTITUTE(Y12,"t1","t"&amp;Z12)</f>
        <v>Sheet5!S$471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[1]Sheet6!D$471</f>
        <v>1436376</v>
      </c>
      <c r="E13" s="1">
        <f>[1]Sheet6!E$471</f>
        <v>1503841</v>
      </c>
      <c r="F13" s="1">
        <f>[1]Sheet6!F$471</f>
        <v>2269158</v>
      </c>
      <c r="G13" s="1">
        <f>[1]Sheet6!G$471</f>
        <v>195496</v>
      </c>
      <c r="H13" s="1">
        <f>[1]Sheet6!H$471</f>
        <v>868</v>
      </c>
      <c r="I13" s="1">
        <f>[1]Sheet6!I$471</f>
        <v>190515</v>
      </c>
      <c r="J13" s="1">
        <f>[1]Sheet6!J$471</f>
        <v>3706402</v>
      </c>
      <c r="K13" s="1">
        <f>[1]Sheet6!K$471</f>
        <v>1889852</v>
      </c>
      <c r="L13" s="1">
        <f>[1]Sheet6!L$471</f>
        <v>147827</v>
      </c>
      <c r="M13" s="1">
        <f>[1]Sheet6!M$471</f>
        <v>940319</v>
      </c>
      <c r="N13" s="1">
        <f>[1]Sheet6!N$471</f>
        <v>3334231</v>
      </c>
      <c r="O13" s="1">
        <f>[1]Sheet6!O$471</f>
        <v>824133</v>
      </c>
      <c r="P13" s="1">
        <f>[1]Sheet6!P$471</f>
        <v>3482058</v>
      </c>
      <c r="Q13" s="1">
        <f>[1]Sheet6!Q$471</f>
        <v>1764452</v>
      </c>
      <c r="R13" s="1">
        <f>[1]Sheet6!R$471</f>
        <v>224344</v>
      </c>
      <c r="S13" s="1">
        <f>[1]Sheet6!S$471</f>
        <v>125400</v>
      </c>
      <c r="W13" t="str">
        <f>SUBSTITUTE(Y13,"t1","t"&amp;Z13)</f>
        <v>Sheet6!S$471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[1]Sheet7!D$472</f>
        <v>650637</v>
      </c>
      <c r="E14" s="1">
        <f>[1]Sheet7!E$472</f>
        <v>1586796</v>
      </c>
      <c r="F14" s="1">
        <f>[1]Sheet7!F$472</f>
        <v>41296</v>
      </c>
      <c r="G14" s="1">
        <f>[1]Sheet7!G$472</f>
        <v>9946</v>
      </c>
      <c r="H14" s="1">
        <f>[1]Sheet7!H$472</f>
        <v>11395</v>
      </c>
      <c r="I14" s="1">
        <f>[1]Sheet7!I$472</f>
        <v>183</v>
      </c>
      <c r="J14" s="1">
        <f>[1]Sheet7!J$472</f>
        <v>703328</v>
      </c>
      <c r="K14" s="1">
        <f>[1]Sheet7!K$472</f>
        <v>1596925</v>
      </c>
      <c r="L14" s="1">
        <f>[1]Sheet7!L$472</f>
        <v>47703</v>
      </c>
      <c r="M14" s="1">
        <f>[1]Sheet7!M$472</f>
        <v>32783</v>
      </c>
      <c r="N14" s="1">
        <f>[1]Sheet7!N$472</f>
        <v>630044</v>
      </c>
      <c r="O14" s="1">
        <f>[1]Sheet7!O$472</f>
        <v>1526687</v>
      </c>
      <c r="P14" s="1">
        <f>[1]Sheet7!P$472</f>
        <v>677747</v>
      </c>
      <c r="Q14" s="1">
        <f>[1]Sheet7!Q$472</f>
        <v>1559470</v>
      </c>
      <c r="R14" s="1">
        <f>[1]Sheet7!R$472</f>
        <v>25581</v>
      </c>
      <c r="S14" s="1">
        <f>[1]Sheet7!S$472</f>
        <v>37455</v>
      </c>
      <c r="W14" t="str">
        <f>SUBSTITUTE(Y14,"t1","t"&amp;Z14)</f>
        <v>Sheet7!S$471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[1]Sheet8!D$471</f>
        <v>160954.20000000001</v>
      </c>
      <c r="E15" s="1">
        <f>[1]Sheet8!E$471</f>
        <v>460617.3</v>
      </c>
      <c r="F15" s="1">
        <f>[1]Sheet8!F$471</f>
        <v>0</v>
      </c>
      <c r="G15" s="1">
        <f>[1]Sheet8!G$471</f>
        <v>0</v>
      </c>
      <c r="H15" s="1">
        <f>[1]Sheet8!H$471</f>
        <v>0</v>
      </c>
      <c r="I15" s="1">
        <f>[1]Sheet8!I$471</f>
        <v>0</v>
      </c>
      <c r="J15" s="1">
        <f>[1]Sheet8!J$471</f>
        <v>160954.20000000001</v>
      </c>
      <c r="K15" s="1">
        <f>[1]Sheet8!K$471</f>
        <v>460617.3</v>
      </c>
      <c r="L15" s="1">
        <f>[1]Sheet8!L$471</f>
        <v>0</v>
      </c>
      <c r="M15" s="1">
        <f>[1]Sheet8!M$471</f>
        <v>0</v>
      </c>
      <c r="N15" s="1">
        <f>[1]Sheet8!N$471</f>
        <v>136459.97999999998</v>
      </c>
      <c r="O15" s="1">
        <f>[1]Sheet8!O$471</f>
        <v>412404.81</v>
      </c>
      <c r="P15" s="1">
        <f>[1]Sheet8!P$471</f>
        <v>136459.97999999998</v>
      </c>
      <c r="Q15" s="1">
        <f>[1]Sheet8!Q$471</f>
        <v>412404.81</v>
      </c>
      <c r="R15" s="1">
        <f>[1]Sheet8!R$471</f>
        <v>24494.22000000003</v>
      </c>
      <c r="S15" s="1">
        <f>[1]Sheet8!S$471</f>
        <v>48212.489999999991</v>
      </c>
      <c r="W15" t="str">
        <f>SUBSTITUTE(Y15,"t1","t"&amp;Z15)</f>
        <v>Sheet8!S$471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[1]Sheet9!D$471</f>
        <v>889081</v>
      </c>
      <c r="E16" s="1">
        <f>[1]Sheet9!E$471</f>
        <v>86050</v>
      </c>
      <c r="F16" s="1">
        <f>[1]Sheet9!F$471</f>
        <v>0</v>
      </c>
      <c r="G16" s="1">
        <f>[1]Sheet9!G$471</f>
        <v>0</v>
      </c>
      <c r="H16" s="1">
        <f>[1]Sheet9!H$471</f>
        <v>0</v>
      </c>
      <c r="I16" s="1">
        <f>[1]Sheet9!I$471</f>
        <v>0</v>
      </c>
      <c r="J16" s="1">
        <f>[1]Sheet9!J$471</f>
        <v>889081</v>
      </c>
      <c r="K16" s="1">
        <f>[1]Sheet9!K$471</f>
        <v>86050</v>
      </c>
      <c r="L16" s="1">
        <f>[1]Sheet9!L$471</f>
        <v>0</v>
      </c>
      <c r="M16" s="1">
        <f>[1]Sheet9!M$471</f>
        <v>17862</v>
      </c>
      <c r="N16" s="1">
        <f>[1]Sheet9!N$471</f>
        <v>878034</v>
      </c>
      <c r="O16" s="1">
        <f>[1]Sheet9!O$471</f>
        <v>65031</v>
      </c>
      <c r="P16" s="1">
        <f>[1]Sheet9!P$471</f>
        <v>878034</v>
      </c>
      <c r="Q16" s="1">
        <f>[1]Sheet9!Q$471</f>
        <v>82893</v>
      </c>
      <c r="R16" s="1">
        <f>[1]Sheet9!R$471</f>
        <v>11047</v>
      </c>
      <c r="S16" s="1">
        <f>[1]Sheet9!S$471</f>
        <v>3157</v>
      </c>
      <c r="W16" t="str">
        <f>SUBSTITUTE(Y16,"t1","t"&amp;Z16)</f>
        <v>Sheet9!S$471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71689828.200000003</v>
      </c>
      <c r="E17" s="1">
        <f>SUM(E8:E16)</f>
        <v>60971034.299999997</v>
      </c>
      <c r="F17" s="1">
        <f>SUM(F8:F16)</f>
        <v>2429364</v>
      </c>
      <c r="G17" s="1">
        <f>SUM(G8:G16)</f>
        <v>314406</v>
      </c>
      <c r="H17" s="1">
        <f>SUM(H8:H16)</f>
        <v>12701</v>
      </c>
      <c r="I17" s="1">
        <f>SUM(I8:I16)</f>
        <v>191136</v>
      </c>
      <c r="J17" s="1">
        <f>SUM(J8:J16)</f>
        <v>74131893.200000003</v>
      </c>
      <c r="K17" s="1">
        <f>SUM(K8:K16)</f>
        <v>61476576.299999997</v>
      </c>
      <c r="L17" s="1">
        <f>SUM(L8:L16)</f>
        <v>5530847</v>
      </c>
      <c r="M17" s="1">
        <f>SUM(M8:M16)</f>
        <v>3308148</v>
      </c>
      <c r="N17" s="1">
        <f>SUM(N8:N16)</f>
        <v>67808411.979999989</v>
      </c>
      <c r="O17" s="1">
        <f>SUM(O8:O16)</f>
        <v>57535566.810000002</v>
      </c>
      <c r="P17" s="1">
        <f>SUM(P8:P16)</f>
        <v>73339258.980000004</v>
      </c>
      <c r="Q17" s="1">
        <f>SUM(Q8:Q16)</f>
        <v>60843714.810000002</v>
      </c>
      <c r="R17" s="1">
        <f>SUM(R8:R16)</f>
        <v>792634.22</v>
      </c>
      <c r="S17" s="1">
        <f>SUM(S8:S16)</f>
        <v>632861.49</v>
      </c>
    </row>
    <row r="18" spans="1:26" ht="23.1" customHeight="1">
      <c r="A18" s="6">
        <v>10</v>
      </c>
      <c r="B18" s="9"/>
      <c r="C18" s="12" t="s">
        <v>18</v>
      </c>
      <c r="D18" s="1">
        <f>[1]Sheet10!D$471</f>
        <v>264035</v>
      </c>
      <c r="E18" s="1">
        <f>[1]Sheet10!E$471</f>
        <v>1582272</v>
      </c>
      <c r="F18" s="1">
        <f>[1]Sheet10!F$471</f>
        <v>0</v>
      </c>
      <c r="G18" s="1">
        <f>[1]Sheet10!G$471</f>
        <v>0</v>
      </c>
      <c r="H18" s="1">
        <f>[1]Sheet10!H$471</f>
        <v>0</v>
      </c>
      <c r="I18" s="1">
        <f>[1]Sheet10!I$471</f>
        <v>0</v>
      </c>
      <c r="J18" s="1">
        <f>[1]Sheet10!J$471</f>
        <v>264035</v>
      </c>
      <c r="K18" s="1">
        <f>[1]Sheet10!K$471</f>
        <v>1582272</v>
      </c>
      <c r="L18" s="1">
        <f>[1]Sheet10!L$471</f>
        <v>0</v>
      </c>
      <c r="M18" s="1">
        <f>[1]Sheet10!M$471</f>
        <v>3493</v>
      </c>
      <c r="N18" s="1">
        <f>[1]Sheet10!N$471</f>
        <v>217326</v>
      </c>
      <c r="O18" s="1">
        <f>[1]Sheet10!O$471</f>
        <v>1520998</v>
      </c>
      <c r="P18" s="1">
        <f>[1]Sheet10!P$471</f>
        <v>217326</v>
      </c>
      <c r="Q18" s="1">
        <f>[1]Sheet10!Q$471</f>
        <v>1524491</v>
      </c>
      <c r="R18" s="1">
        <f>[1]Sheet10!R$471</f>
        <v>46709</v>
      </c>
      <c r="S18" s="1">
        <f>[1]Sheet10!S$471</f>
        <v>57781</v>
      </c>
      <c r="W18" t="str">
        <f>SUBSTITUTE(Y18,"t1","t"&amp;Z18)</f>
        <v>Sheet10!S$471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[1]Sheet11!D$471</f>
        <v>0</v>
      </c>
      <c r="E19" s="1">
        <f>[1]Sheet11!E$471</f>
        <v>12500</v>
      </c>
      <c r="F19" s="1">
        <f>[1]Sheet11!F$471</f>
        <v>0</v>
      </c>
      <c r="G19" s="1">
        <f>[1]Sheet11!G$471</f>
        <v>0</v>
      </c>
      <c r="H19" s="1">
        <f>[1]Sheet11!H$471</f>
        <v>0</v>
      </c>
      <c r="I19" s="1">
        <f>[1]Sheet11!I$471</f>
        <v>0</v>
      </c>
      <c r="J19" s="1">
        <f>[1]Sheet11!J$471</f>
        <v>0</v>
      </c>
      <c r="K19" s="1">
        <f>[1]Sheet11!K$471</f>
        <v>12500</v>
      </c>
      <c r="L19" s="1">
        <f>[1]Sheet11!L$471</f>
        <v>0</v>
      </c>
      <c r="M19" s="1">
        <f>[1]Sheet11!M$471</f>
        <v>0</v>
      </c>
      <c r="N19" s="1">
        <f>[1]Sheet11!N$471</f>
        <v>0</v>
      </c>
      <c r="O19" s="1">
        <f>[1]Sheet11!O$471</f>
        <v>11750</v>
      </c>
      <c r="P19" s="1">
        <f>[1]Sheet11!P$471</f>
        <v>0</v>
      </c>
      <c r="Q19" s="1">
        <f>[1]Sheet11!Q$471</f>
        <v>11750</v>
      </c>
      <c r="R19" s="1">
        <f>[1]Sheet11!R$471</f>
        <v>0</v>
      </c>
      <c r="S19" s="1">
        <f>[1]Sheet11!S$471</f>
        <v>750</v>
      </c>
      <c r="W19" t="str">
        <f>SUBSTITUTE(Y19,"t1","t"&amp;Z19)</f>
        <v>Sheet11!S$471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264035</v>
      </c>
      <c r="E20" s="1">
        <f>SUM(E18:E19)</f>
        <v>1594772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264035</v>
      </c>
      <c r="K20" s="1">
        <f>SUM(K18:K19)</f>
        <v>1594772</v>
      </c>
      <c r="L20" s="1">
        <f>SUM(L18:L19)</f>
        <v>0</v>
      </c>
      <c r="M20" s="1">
        <f>SUM(M18:M19)</f>
        <v>3493</v>
      </c>
      <c r="N20" s="1">
        <f>SUM(N18:N19)</f>
        <v>217326</v>
      </c>
      <c r="O20" s="1">
        <f>SUM(O18:O19)</f>
        <v>1532748</v>
      </c>
      <c r="P20" s="1">
        <f>SUM(P18:P19)</f>
        <v>217326</v>
      </c>
      <c r="Q20" s="1">
        <f>SUM(Q18:Q19)</f>
        <v>1536241</v>
      </c>
      <c r="R20" s="1">
        <f>SUM(R18:R19)</f>
        <v>46709</v>
      </c>
      <c r="S20" s="1">
        <f>SUM(S18:S19)</f>
        <v>58531</v>
      </c>
    </row>
    <row r="21" spans="1:26" ht="23.1" customHeight="1">
      <c r="A21" s="6"/>
      <c r="B21" s="9"/>
      <c r="C21" s="10" t="s">
        <v>15</v>
      </c>
      <c r="D21" s="1">
        <f>SUM(D17+D20)</f>
        <v>71953863.200000003</v>
      </c>
      <c r="E21" s="1">
        <f>SUM(E17+E20)</f>
        <v>62565806.299999997</v>
      </c>
      <c r="F21" s="1">
        <f>SUM(F17+F20)</f>
        <v>2429364</v>
      </c>
      <c r="G21" s="1">
        <f>SUM(G17+G20)</f>
        <v>314406</v>
      </c>
      <c r="H21" s="1">
        <f>SUM(H17+H20)</f>
        <v>12701</v>
      </c>
      <c r="I21" s="1">
        <f>SUM(I17+I20)</f>
        <v>191136</v>
      </c>
      <c r="J21" s="1">
        <f>SUM(J17+J20)</f>
        <v>74395928.200000003</v>
      </c>
      <c r="K21" s="1">
        <f>SUM(K17+K20)</f>
        <v>63071348.299999997</v>
      </c>
      <c r="L21" s="1">
        <f>SUM(L17+L20)</f>
        <v>5530847</v>
      </c>
      <c r="M21" s="1">
        <f>SUM(M17+M20)</f>
        <v>3311641</v>
      </c>
      <c r="N21" s="1">
        <f>SUM(N17+N20)</f>
        <v>68025737.979999989</v>
      </c>
      <c r="O21" s="1">
        <f>SUM(O17+O20)</f>
        <v>59068314.810000002</v>
      </c>
      <c r="P21" s="1">
        <f>SUM(P17+P20)</f>
        <v>73556584.980000004</v>
      </c>
      <c r="Q21" s="1">
        <f>SUM(Q17+Q20)</f>
        <v>62379955.810000002</v>
      </c>
      <c r="R21" s="1">
        <f>SUM(R17+R20)</f>
        <v>839343.22</v>
      </c>
      <c r="S21" s="1">
        <f>SUM(S17+S20)</f>
        <v>691392.49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[1]Sheet12!D$471</f>
        <v>401015</v>
      </c>
      <c r="E22" s="1">
        <f>[1]Sheet12!E$471</f>
        <v>176191</v>
      </c>
      <c r="F22" s="1">
        <f>[1]Sheet12!F$471</f>
        <v>0</v>
      </c>
      <c r="G22" s="1">
        <f>[1]Sheet12!G$471</f>
        <v>0</v>
      </c>
      <c r="H22" s="1">
        <f>[1]Sheet12!H$471</f>
        <v>0</v>
      </c>
      <c r="I22" s="1">
        <f>[1]Sheet12!I$471</f>
        <v>0</v>
      </c>
      <c r="J22" s="1">
        <f>[1]Sheet12!J$471</f>
        <v>401015</v>
      </c>
      <c r="K22" s="1">
        <f>[1]Sheet12!K$471</f>
        <v>176191</v>
      </c>
      <c r="L22" s="1">
        <f>[1]Sheet12!L$471</f>
        <v>0</v>
      </c>
      <c r="M22" s="1">
        <f>[1]Sheet12!M$471</f>
        <v>0</v>
      </c>
      <c r="N22" s="1">
        <f>[1]Sheet12!N$471</f>
        <v>257926</v>
      </c>
      <c r="O22" s="1">
        <f>[1]Sheet12!O$471</f>
        <v>145811</v>
      </c>
      <c r="P22" s="1">
        <f>[1]Sheet12!P$471</f>
        <v>257926</v>
      </c>
      <c r="Q22" s="1">
        <f>[1]Sheet12!Q$471</f>
        <v>145811</v>
      </c>
      <c r="R22" s="1">
        <f>[1]Sheet12!R$471</f>
        <v>143089</v>
      </c>
      <c r="S22" s="1">
        <f>[1]Sheet12!S$471</f>
        <v>30380</v>
      </c>
      <c r="W22" t="str">
        <f>SUBSTITUTE(Y22,"t1","t"&amp;Z22)</f>
        <v>Sheet12!S$471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[1]Sheet13!D$471</f>
        <v>2979</v>
      </c>
      <c r="E23" s="1">
        <f>[1]Sheet13!E$471</f>
        <v>1896</v>
      </c>
      <c r="F23" s="1">
        <f>[1]Sheet13!F$471</f>
        <v>5092</v>
      </c>
      <c r="G23" s="1">
        <f>[1]Sheet13!G$471</f>
        <v>0</v>
      </c>
      <c r="H23" s="1">
        <f>[1]Sheet13!H$471</f>
        <v>0</v>
      </c>
      <c r="I23" s="1">
        <f>[1]Sheet13!I$471</f>
        <v>0</v>
      </c>
      <c r="J23" s="1">
        <f>[1]Sheet13!J$471</f>
        <v>8071</v>
      </c>
      <c r="K23" s="1">
        <f>[1]Sheet13!K$471</f>
        <v>1896</v>
      </c>
      <c r="L23" s="1">
        <f>[1]Sheet13!L$471</f>
        <v>0</v>
      </c>
      <c r="M23" s="1">
        <f>[1]Sheet13!M$471</f>
        <v>0</v>
      </c>
      <c r="N23" s="1">
        <f>[1]Sheet13!N$471</f>
        <v>6095</v>
      </c>
      <c r="O23" s="1">
        <f>[1]Sheet13!O$471</f>
        <v>1422</v>
      </c>
      <c r="P23" s="1">
        <f>[1]Sheet13!P$471</f>
        <v>6095</v>
      </c>
      <c r="Q23" s="1">
        <f>[1]Sheet13!Q$471</f>
        <v>1422</v>
      </c>
      <c r="R23" s="1">
        <f>[1]Sheet13!R$471</f>
        <v>1976</v>
      </c>
      <c r="S23" s="1">
        <f>[1]Sheet13!S$471</f>
        <v>474</v>
      </c>
      <c r="W23" t="str">
        <f>SUBSTITUTE(Y23,"t1","t"&amp;Z23)</f>
        <v>Sheet13!S$471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[1]Sheet14!D$471</f>
        <v>-520751</v>
      </c>
      <c r="E24" s="1">
        <f>[1]Sheet14!E$471</f>
        <v>140423</v>
      </c>
      <c r="F24" s="1">
        <f>[1]Sheet14!F$471</f>
        <v>46575</v>
      </c>
      <c r="G24" s="1">
        <f>[1]Sheet14!G$471</f>
        <v>43387</v>
      </c>
      <c r="H24" s="1">
        <f>[1]Sheet14!H$471</f>
        <v>0</v>
      </c>
      <c r="I24" s="1">
        <f>[1]Sheet14!I$471</f>
        <v>0</v>
      </c>
      <c r="J24" s="1">
        <f>[1]Sheet14!J$471</f>
        <v>-474176</v>
      </c>
      <c r="K24" s="1">
        <f>[1]Sheet14!K$471</f>
        <v>183810</v>
      </c>
      <c r="L24" s="1">
        <f>[1]Sheet14!L$471</f>
        <v>0</v>
      </c>
      <c r="M24" s="1">
        <f>[1]Sheet14!M$471</f>
        <v>0</v>
      </c>
      <c r="N24" s="1">
        <f>[1]Sheet14!N$471</f>
        <v>0</v>
      </c>
      <c r="O24" s="1">
        <f>[1]Sheet14!O$471</f>
        <v>0</v>
      </c>
      <c r="P24" s="1">
        <f>[1]Sheet14!P$471</f>
        <v>0</v>
      </c>
      <c r="Q24" s="1">
        <f>[1]Sheet14!Q$471</f>
        <v>0</v>
      </c>
      <c r="R24" s="1">
        <f>[1]Sheet14!R$471</f>
        <v>-474176</v>
      </c>
      <c r="S24" s="1">
        <f>[1]Sheet14!S$471</f>
        <v>183810</v>
      </c>
      <c r="W24" t="str">
        <f>SUBSTITUTE(Y24,"t1","t"&amp;Z24)</f>
        <v>Sheet14!S$471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[1]Sheet15!D$471</f>
        <v>1461511</v>
      </c>
      <c r="E25" s="1">
        <f>[1]Sheet15!E$471</f>
        <v>1461857</v>
      </c>
      <c r="F25" s="1">
        <f>[1]Sheet15!F$471</f>
        <v>0</v>
      </c>
      <c r="G25" s="1">
        <f>[1]Sheet15!G$471</f>
        <v>0</v>
      </c>
      <c r="H25" s="1">
        <f>[1]Sheet15!H$471</f>
        <v>0</v>
      </c>
      <c r="I25" s="1">
        <f>[1]Sheet15!I$471</f>
        <v>0</v>
      </c>
      <c r="J25" s="1">
        <f>[1]Sheet15!J$471</f>
        <v>1461511</v>
      </c>
      <c r="K25" s="1">
        <f>[1]Sheet15!K$471</f>
        <v>1461857</v>
      </c>
      <c r="L25" s="1">
        <f>[1]Sheet15!L$471</f>
        <v>0</v>
      </c>
      <c r="M25" s="1">
        <f>[1]Sheet15!M$471</f>
        <v>0</v>
      </c>
      <c r="N25" s="1">
        <f>[1]Sheet15!N$471</f>
        <v>183173</v>
      </c>
      <c r="O25" s="1">
        <f>[1]Sheet15!O$471</f>
        <v>592808</v>
      </c>
      <c r="P25" s="1">
        <f>[1]Sheet15!P$471</f>
        <v>183173</v>
      </c>
      <c r="Q25" s="1">
        <f>[1]Sheet15!Q$471</f>
        <v>592808</v>
      </c>
      <c r="R25" s="1">
        <f>[1]Sheet15!R$471</f>
        <v>1278338</v>
      </c>
      <c r="S25" s="1">
        <f>[1]Sheet15!S$471</f>
        <v>869049</v>
      </c>
      <c r="W25" t="str">
        <f>SUBSTITUTE(Y25,"t1","t"&amp;Z25)</f>
        <v>Sheet15!S$471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[1]Sheet16!D$471</f>
        <v>2568186</v>
      </c>
      <c r="E26" s="1">
        <f>[1]Sheet16!E$471</f>
        <v>3902081</v>
      </c>
      <c r="F26" s="1">
        <f>[1]Sheet16!F$471</f>
        <v>1321590</v>
      </c>
      <c r="G26" s="1">
        <f>[1]Sheet16!G$471</f>
        <v>52727</v>
      </c>
      <c r="H26" s="1">
        <f>[1]Sheet16!H$471</f>
        <v>0</v>
      </c>
      <c r="I26" s="1">
        <f>[1]Sheet16!I$471</f>
        <v>0</v>
      </c>
      <c r="J26" s="1">
        <f>[1]Sheet16!J$471</f>
        <v>3889776</v>
      </c>
      <c r="K26" s="1">
        <f>[1]Sheet16!K$471</f>
        <v>3954808</v>
      </c>
      <c r="L26" s="1">
        <f>[1]Sheet16!L$471</f>
        <v>21000</v>
      </c>
      <c r="M26" s="1">
        <f>[1]Sheet16!M$471</f>
        <v>80744</v>
      </c>
      <c r="N26" s="1">
        <f>[1]Sheet16!N$471</f>
        <v>3222870</v>
      </c>
      <c r="O26" s="1">
        <f>[1]Sheet16!O$471</f>
        <v>3040186</v>
      </c>
      <c r="P26" s="1">
        <f>[1]Sheet16!P$471</f>
        <v>3243870</v>
      </c>
      <c r="Q26" s="1">
        <f>[1]Sheet16!Q$471</f>
        <v>3120930</v>
      </c>
      <c r="R26" s="1">
        <f>[1]Sheet16!R$471</f>
        <v>645906</v>
      </c>
      <c r="S26" s="1">
        <f>[1]Sheet16!S$471</f>
        <v>833878</v>
      </c>
      <c r="W26" t="str">
        <f>SUBSTITUTE(Y26,"t1","t"&amp;Z26)</f>
        <v>Sheet16!S$471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[1]Sheet17!D$471</f>
        <v>0</v>
      </c>
      <c r="E27" s="1">
        <f>[1]Sheet17!E$471</f>
        <v>396547</v>
      </c>
      <c r="F27" s="1">
        <f>[1]Sheet17!F$471</f>
        <v>0</v>
      </c>
      <c r="G27" s="1">
        <f>[1]Sheet17!G$471</f>
        <v>0</v>
      </c>
      <c r="H27" s="1">
        <f>[1]Sheet17!H$471</f>
        <v>0</v>
      </c>
      <c r="I27" s="1">
        <f>[1]Sheet17!I$471</f>
        <v>0</v>
      </c>
      <c r="J27" s="1">
        <f>[1]Sheet17!J$471</f>
        <v>0</v>
      </c>
      <c r="K27" s="1">
        <f>[1]Sheet17!K$471</f>
        <v>396547</v>
      </c>
      <c r="L27" s="1">
        <f>[1]Sheet17!L$471</f>
        <v>0</v>
      </c>
      <c r="M27" s="1">
        <f>[1]Sheet17!M$471</f>
        <v>396547</v>
      </c>
      <c r="N27" s="1">
        <f>[1]Sheet17!N$471</f>
        <v>0</v>
      </c>
      <c r="O27" s="1">
        <f>[1]Sheet17!O$471</f>
        <v>0</v>
      </c>
      <c r="P27" s="1">
        <f>[1]Sheet17!P$471</f>
        <v>0</v>
      </c>
      <c r="Q27" s="1">
        <f>[1]Sheet17!Q$471</f>
        <v>396547</v>
      </c>
      <c r="R27" s="1">
        <f>[1]Sheet17!R$471</f>
        <v>0</v>
      </c>
      <c r="S27" s="1">
        <f>[1]Sheet17!S$471</f>
        <v>0</v>
      </c>
      <c r="W27" t="str">
        <f>SUBSTITUTE(Y27,"t1","t"&amp;Z27)</f>
        <v>Sheet17!S$471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[1]Sheet18!D$471</f>
        <v>134701</v>
      </c>
      <c r="E28" s="1">
        <f>[1]Sheet18!E$471</f>
        <v>132820.16977000001</v>
      </c>
      <c r="F28" s="1">
        <f>[1]Sheet18!F$471</f>
        <v>243937</v>
      </c>
      <c r="G28" s="1">
        <f>[1]Sheet18!G$471</f>
        <v>171860.785</v>
      </c>
      <c r="H28" s="1">
        <f>[1]Sheet18!H$471</f>
        <v>0</v>
      </c>
      <c r="I28" s="1">
        <f>[1]Sheet18!I$471</f>
        <v>0</v>
      </c>
      <c r="J28" s="1">
        <f>[1]Sheet18!J$471</f>
        <v>378638</v>
      </c>
      <c r="K28" s="1">
        <f>[1]Sheet18!K$471</f>
        <v>304680.95477000001</v>
      </c>
      <c r="L28" s="1">
        <f>[1]Sheet18!L$471</f>
        <v>0</v>
      </c>
      <c r="M28" s="1">
        <f>[1]Sheet18!M$471</f>
        <v>0</v>
      </c>
      <c r="N28" s="1">
        <f>[1]Sheet18!N$471</f>
        <v>345733</v>
      </c>
      <c r="O28" s="1">
        <f>[1]Sheet18!O$471</f>
        <v>274148.84588098014</v>
      </c>
      <c r="P28" s="1">
        <f>[1]Sheet18!P$471</f>
        <v>345733</v>
      </c>
      <c r="Q28" s="1">
        <f>[1]Sheet18!Q$471</f>
        <v>274148.84588098014</v>
      </c>
      <c r="R28" s="1">
        <f>[1]Sheet18!R$471</f>
        <v>32905</v>
      </c>
      <c r="S28" s="1">
        <f>[1]Sheet18!S$471</f>
        <v>30532.108889019873</v>
      </c>
      <c r="W28" t="str">
        <f>SUBSTITUTE(Y28,"t1","t"&amp;Z28)</f>
        <v>Sheet18!S$471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[1]Sheet19!D$471</f>
        <v>221022.68400000001</v>
      </c>
      <c r="E29" s="1">
        <f>[1]Sheet19!E$471</f>
        <v>128596</v>
      </c>
      <c r="F29" s="1">
        <f>[1]Sheet19!F$471</f>
        <v>70000</v>
      </c>
      <c r="G29" s="1">
        <f>[1]Sheet19!G$471</f>
        <v>94394</v>
      </c>
      <c r="H29" s="1">
        <f>[1]Sheet19!H$471</f>
        <v>0</v>
      </c>
      <c r="I29" s="1">
        <f>[1]Sheet19!I$471</f>
        <v>0</v>
      </c>
      <c r="J29" s="1">
        <f>[1]Sheet19!J$471</f>
        <v>291022.68400000001</v>
      </c>
      <c r="K29" s="1">
        <f>[1]Sheet19!K$471</f>
        <v>222990</v>
      </c>
      <c r="L29" s="1">
        <f>[1]Sheet19!L$471</f>
        <v>0</v>
      </c>
      <c r="M29" s="1">
        <f>[1]Sheet19!M$471</f>
        <v>0</v>
      </c>
      <c r="N29" s="1">
        <f>[1]Sheet19!N$471</f>
        <v>241651</v>
      </c>
      <c r="O29" s="1">
        <f>[1]Sheet19!O$471</f>
        <v>184078</v>
      </c>
      <c r="P29" s="1">
        <f>[1]Sheet19!P$471</f>
        <v>241651</v>
      </c>
      <c r="Q29" s="1">
        <f>[1]Sheet19!Q$471</f>
        <v>184078</v>
      </c>
      <c r="R29" s="1">
        <f>[1]Sheet19!R$471</f>
        <v>49371.684000000008</v>
      </c>
      <c r="S29" s="1">
        <f>[1]Sheet19!S$471</f>
        <v>38912</v>
      </c>
      <c r="W29" t="str">
        <f>SUBSTITUTE(Y29,"t1","t"&amp;Z29)</f>
        <v>Sheet19!S$471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[1]Sheet20!D$471</f>
        <v>454101</v>
      </c>
      <c r="E30" s="1">
        <f>[1]Sheet20!E$471</f>
        <v>818396.04059506604</v>
      </c>
      <c r="F30" s="1">
        <f>[1]Sheet20!F$471</f>
        <v>0</v>
      </c>
      <c r="G30" s="1">
        <f>[1]Sheet20!G$471</f>
        <v>0</v>
      </c>
      <c r="H30" s="1">
        <f>[1]Sheet20!H$471</f>
        <v>0</v>
      </c>
      <c r="I30" s="1">
        <f>[1]Sheet20!I$471</f>
        <v>0</v>
      </c>
      <c r="J30" s="1">
        <f>[1]Sheet20!J$471</f>
        <v>454101</v>
      </c>
      <c r="K30" s="1">
        <f>[1]Sheet20!K$471</f>
        <v>818396.04059506604</v>
      </c>
      <c r="L30" s="1">
        <f>[1]Sheet20!L$471</f>
        <v>0</v>
      </c>
      <c r="M30" s="1">
        <f>[1]Sheet20!M$471</f>
        <v>0</v>
      </c>
      <c r="N30" s="1">
        <f>[1]Sheet20!N$471</f>
        <v>228021</v>
      </c>
      <c r="O30" s="1">
        <f>[1]Sheet20!O$471</f>
        <v>659202.39396926097</v>
      </c>
      <c r="P30" s="1">
        <f>[1]Sheet20!P$471</f>
        <v>228021</v>
      </c>
      <c r="Q30" s="1">
        <f>[1]Sheet20!Q$471</f>
        <v>659202.39396926097</v>
      </c>
      <c r="R30" s="1">
        <f>[1]Sheet20!R$471</f>
        <v>226080</v>
      </c>
      <c r="S30" s="1">
        <f>[1]Sheet20!S$471</f>
        <v>159193.64662580506</v>
      </c>
      <c r="W30" t="str">
        <f>SUBSTITUTE(Y30,"t1","t"&amp;Z30)</f>
        <v>Sheet20!S$471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[1]Sheet21!D$471</f>
        <v>240100</v>
      </c>
      <c r="E31" s="1">
        <f>[1]Sheet21!E$471</f>
        <v>216575</v>
      </c>
      <c r="F31" s="1">
        <f>[1]Sheet21!F$471</f>
        <v>0</v>
      </c>
      <c r="G31" s="1">
        <f>[1]Sheet21!G$471</f>
        <v>0</v>
      </c>
      <c r="H31" s="1">
        <f>[1]Sheet21!H$471</f>
        <v>0</v>
      </c>
      <c r="I31" s="1">
        <f>[1]Sheet21!I$471</f>
        <v>0</v>
      </c>
      <c r="J31" s="1">
        <f>[1]Sheet21!J$471</f>
        <v>240100</v>
      </c>
      <c r="K31" s="1">
        <f>[1]Sheet21!K$471</f>
        <v>216575</v>
      </c>
      <c r="L31" s="1">
        <f>[1]Sheet21!L$471</f>
        <v>45058</v>
      </c>
      <c r="M31" s="1">
        <f>[1]Sheet21!M$471</f>
        <v>33935</v>
      </c>
      <c r="N31" s="1">
        <f>[1]Sheet21!N$471</f>
        <v>179399.5</v>
      </c>
      <c r="O31" s="1">
        <f>[1]Sheet21!O$471</f>
        <v>163082</v>
      </c>
      <c r="P31" s="1">
        <f>[1]Sheet21!P$471</f>
        <v>224457.5</v>
      </c>
      <c r="Q31" s="1">
        <f>[1]Sheet21!Q$471</f>
        <v>197017</v>
      </c>
      <c r="R31" s="1">
        <f>[1]Sheet21!R$471</f>
        <v>15642.5</v>
      </c>
      <c r="S31" s="1">
        <f>[1]Sheet21!S$471</f>
        <v>19558</v>
      </c>
      <c r="W31" t="str">
        <f>SUBSTITUTE(Y31,"t1","t"&amp;Z31)</f>
        <v>Sheet21!S$471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[1]Sheet22!D$471</f>
        <v>0</v>
      </c>
      <c r="E32" s="1">
        <f>[1]Sheet22!E$471</f>
        <v>0</v>
      </c>
      <c r="F32" s="1">
        <f>[1]Sheet22!F$471</f>
        <v>0</v>
      </c>
      <c r="G32" s="1">
        <f>[1]Sheet22!G$471</f>
        <v>0</v>
      </c>
      <c r="H32" s="1">
        <f>[1]Sheet22!H$471</f>
        <v>0</v>
      </c>
      <c r="I32" s="1">
        <f>[1]Sheet22!I$471</f>
        <v>0</v>
      </c>
      <c r="J32" s="1">
        <f>[1]Sheet22!J$471</f>
        <v>0</v>
      </c>
      <c r="K32" s="1">
        <f>[1]Sheet22!K$471</f>
        <v>0</v>
      </c>
      <c r="L32" s="1">
        <f>[1]Sheet22!L$471</f>
        <v>0</v>
      </c>
      <c r="M32" s="1">
        <f>[1]Sheet22!M$471</f>
        <v>0</v>
      </c>
      <c r="N32" s="1">
        <f>[1]Sheet22!N$471</f>
        <v>0</v>
      </c>
      <c r="O32" s="1">
        <f>[1]Sheet22!O$471</f>
        <v>0</v>
      </c>
      <c r="P32" s="1">
        <f>[1]Sheet22!P$471</f>
        <v>0</v>
      </c>
      <c r="Q32" s="1">
        <f>[1]Sheet22!Q$471</f>
        <v>0</v>
      </c>
      <c r="R32" s="1">
        <f>[1]Sheet22!R$471</f>
        <v>0</v>
      </c>
      <c r="S32" s="1">
        <f>[1]Sheet22!S$471</f>
        <v>0</v>
      </c>
      <c r="W32" t="str">
        <f>SUBSTITUTE(Y32,"t1","t"&amp;Z32)</f>
        <v>Sheet22!S$471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4962864.6840000004</v>
      </c>
      <c r="E33" s="1">
        <f>SUM(E22:E32)</f>
        <v>7375382.2103650654</v>
      </c>
      <c r="F33" s="1">
        <f>SUM(F22:F32)</f>
        <v>1687194</v>
      </c>
      <c r="G33" s="1">
        <f>SUM(G22:G32)</f>
        <v>362368.78500000003</v>
      </c>
      <c r="H33" s="1">
        <f>SUM(H22:H32)</f>
        <v>0</v>
      </c>
      <c r="I33" s="1">
        <f>SUM(I22:I32)</f>
        <v>0</v>
      </c>
      <c r="J33" s="1">
        <f>SUM(J22:J32)</f>
        <v>6650058.6840000004</v>
      </c>
      <c r="K33" s="1">
        <f>SUM(K22:K32)</f>
        <v>7737750.9953650655</v>
      </c>
      <c r="L33" s="1">
        <f>SUM(L22:L32)</f>
        <v>66058</v>
      </c>
      <c r="M33" s="1">
        <f>SUM(M22:M32)</f>
        <v>511226</v>
      </c>
      <c r="N33" s="1">
        <f>SUM(N22:N32)</f>
        <v>4664868.5</v>
      </c>
      <c r="O33" s="1">
        <f>SUM(O22:O32)</f>
        <v>5060738.2398502408</v>
      </c>
      <c r="P33" s="1">
        <f>SUM(P22:P32)</f>
        <v>4730926.5</v>
      </c>
      <c r="Q33" s="1">
        <f>SUM(Q22:Q32)</f>
        <v>5571964.2398502408</v>
      </c>
      <c r="R33" s="1">
        <f>SUM(R22:R32)</f>
        <v>1919132.1839999999</v>
      </c>
      <c r="S33" s="1">
        <f>SUM(S22:S32)</f>
        <v>2165786.7555148248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76916727.884000003</v>
      </c>
      <c r="E34" s="1">
        <f>E33+E21</f>
        <v>69941188.510365069</v>
      </c>
      <c r="F34" s="1">
        <f>F33+F21</f>
        <v>4116558</v>
      </c>
      <c r="G34" s="1">
        <f>G33+G21</f>
        <v>676774.78500000003</v>
      </c>
      <c r="H34" s="1">
        <f>H33+H21</f>
        <v>12701</v>
      </c>
      <c r="I34" s="1">
        <f>I33+I21</f>
        <v>191136</v>
      </c>
      <c r="J34" s="1">
        <f>J33+J21</f>
        <v>81045986.884000003</v>
      </c>
      <c r="K34" s="1">
        <f>K33+K21</f>
        <v>70809099.295365065</v>
      </c>
      <c r="L34" s="1">
        <f>L33+L21</f>
        <v>5596905</v>
      </c>
      <c r="M34" s="1">
        <f>M33+M21</f>
        <v>3822867</v>
      </c>
      <c r="N34" s="1">
        <f>N33+N21</f>
        <v>72690606.479999989</v>
      </c>
      <c r="O34" s="1">
        <f>O33+O21</f>
        <v>64129053.04985024</v>
      </c>
      <c r="P34" s="1">
        <f>P33+P21</f>
        <v>78287511.480000004</v>
      </c>
      <c r="Q34" s="1">
        <f>Q33+Q21</f>
        <v>67951920.04985024</v>
      </c>
      <c r="R34" s="1">
        <f>R33+R21</f>
        <v>2758475.4040000001</v>
      </c>
      <c r="S34" s="1">
        <f>S33+S21</f>
        <v>2857179.245514825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2015-05-17T16:06:59Z</dcterms:created>
  <dcterms:modified xsi:type="dcterms:W3CDTF">2015-05-17T16:07:03Z</dcterms:modified>
</cp:coreProperties>
</file>