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<sst xmlns="http://schemas.openxmlformats.org/spreadsheetml/2006/main" count="61" uniqueCount="41">
  <si>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</si>
  <si>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</si>
  <si>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Sheet1!S$478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</si>
  <si>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</si>
  <si>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</si>
  <si>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</si>
  <si>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</si>
  <si>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</si>
  <si>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</si>
  <si>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</si>
  <si>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</si>
  <si>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</si>
  <si>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</si>
  <si>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</si>
  <si>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</si>
  <si>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</si>
  <si>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</si>
  <si>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</si>
  <si>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</si>
  <si>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</si>
  <si>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</si>
  <si>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</si>
  <si>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</si>
  <si>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</si>
  <si>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</si>
  <si>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</si>
  <si>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</si>
  <si>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</si>
  <si>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</si>
  <si>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</si>
  <si>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</si>
  <si>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</si>
  <si>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</si>
  <si>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</si>
  <si>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</si>
  <si>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</si>
  <si>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</si>
  <si>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</si>
  <si>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</si>
  <si>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(66): Outstanding Claims Reserve – at end for 2013-2014  (Motors) In Omani Rial</t>
  </si>
  <si>
    <t>جدول رقم (66): مخصص التعويضات تحت التسوية أخر العام لعامي 2013-2014م    (المركبات)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</si>
</sst>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78">
          <cell r="D478">
            <v>9104587</v>
          </cell>
          <cell r="E478">
            <v>11224522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9104587</v>
          </cell>
          <cell r="K478">
            <v>11224522</v>
          </cell>
          <cell r="L478">
            <v>0</v>
          </cell>
          <cell r="M478">
            <v>0</v>
          </cell>
          <cell r="N478">
            <v>170277</v>
          </cell>
          <cell r="O478">
            <v>60620</v>
          </cell>
          <cell r="P478">
            <v>170277</v>
          </cell>
          <cell r="Q478">
            <v>60620</v>
          </cell>
          <cell r="R478">
            <v>8934310</v>
          </cell>
          <cell r="S478">
            <v>11163902</v>
          </cell>
        </row>
      </sheetData>
      <sheetData sheetId="2">
        <row r="478">
          <cell r="D478">
            <v>10969478</v>
          </cell>
          <cell r="E478">
            <v>12249498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10969478</v>
          </cell>
          <cell r="K478">
            <v>12249498</v>
          </cell>
          <cell r="L478">
            <v>0</v>
          </cell>
          <cell r="M478">
            <v>0</v>
          </cell>
          <cell r="N478">
            <v>2919386</v>
          </cell>
          <cell r="O478">
            <v>2525513</v>
          </cell>
          <cell r="P478">
            <v>2919386</v>
          </cell>
          <cell r="Q478">
            <v>2525513</v>
          </cell>
          <cell r="R478">
            <v>8050092</v>
          </cell>
          <cell r="S478">
            <v>9723985</v>
          </cell>
        </row>
      </sheetData>
      <sheetData sheetId="3">
        <row r="478">
          <cell r="D478">
            <v>19684403</v>
          </cell>
          <cell r="E478">
            <v>19080077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19684403</v>
          </cell>
          <cell r="K478">
            <v>19080077</v>
          </cell>
          <cell r="L478">
            <v>0</v>
          </cell>
          <cell r="M478">
            <v>0</v>
          </cell>
          <cell r="N478">
            <v>10260565</v>
          </cell>
          <cell r="O478">
            <v>8547531</v>
          </cell>
          <cell r="P478">
            <v>10260565</v>
          </cell>
          <cell r="Q478">
            <v>8547531</v>
          </cell>
          <cell r="R478">
            <v>9423838</v>
          </cell>
          <cell r="S478">
            <v>10532546</v>
          </cell>
        </row>
      </sheetData>
      <sheetData sheetId="4">
        <row r="478">
          <cell r="D478">
            <v>784100</v>
          </cell>
          <cell r="E478">
            <v>1440699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784100</v>
          </cell>
          <cell r="K478">
            <v>1440699</v>
          </cell>
          <cell r="L478">
            <v>0</v>
          </cell>
          <cell r="M478">
            <v>0</v>
          </cell>
          <cell r="N478">
            <v>379550</v>
          </cell>
          <cell r="O478">
            <v>734229</v>
          </cell>
          <cell r="P478">
            <v>379550</v>
          </cell>
          <cell r="Q478">
            <v>734229</v>
          </cell>
          <cell r="R478">
            <v>404550</v>
          </cell>
          <cell r="S478">
            <v>706470</v>
          </cell>
        </row>
      </sheetData>
      <sheetData sheetId="5"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</sheetData>
      <sheetData sheetId="6">
        <row r="478">
          <cell r="D478">
            <v>2002015</v>
          </cell>
          <cell r="E478">
            <v>4433009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2002015</v>
          </cell>
          <cell r="K478">
            <v>4433009</v>
          </cell>
          <cell r="L478">
            <v>0</v>
          </cell>
          <cell r="M478">
            <v>0</v>
          </cell>
          <cell r="N478">
            <v>329883</v>
          </cell>
          <cell r="O478">
            <v>511009</v>
          </cell>
          <cell r="P478">
            <v>329883</v>
          </cell>
          <cell r="Q478">
            <v>511009</v>
          </cell>
          <cell r="R478">
            <v>1672132</v>
          </cell>
          <cell r="S478">
            <v>3922000</v>
          </cell>
        </row>
      </sheetData>
      <sheetData sheetId="7">
        <row r="479">
          <cell r="D479">
            <v>2306510</v>
          </cell>
          <cell r="E479">
            <v>2849452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2306510</v>
          </cell>
          <cell r="K479">
            <v>2849452</v>
          </cell>
          <cell r="L479">
            <v>0</v>
          </cell>
          <cell r="M479">
            <v>0</v>
          </cell>
          <cell r="N479">
            <v>1000418</v>
          </cell>
          <cell r="O479">
            <v>1152919</v>
          </cell>
          <cell r="P479">
            <v>1000418</v>
          </cell>
          <cell r="Q479">
            <v>1152919</v>
          </cell>
          <cell r="R479">
            <v>1306092</v>
          </cell>
          <cell r="S479">
            <v>1696533</v>
          </cell>
        </row>
      </sheetData>
      <sheetData sheetId="8">
        <row r="478">
          <cell r="D478">
            <v>2828294</v>
          </cell>
          <cell r="E478">
            <v>2482627.9999999991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2828294</v>
          </cell>
          <cell r="K478">
            <v>2482627.9999999991</v>
          </cell>
          <cell r="L478">
            <v>485917.15098033729</v>
          </cell>
          <cell r="M478">
            <v>439544.92469296861</v>
          </cell>
          <cell r="N478">
            <v>189300.9070196627</v>
          </cell>
          <cell r="O478">
            <v>-5229.7930240763453</v>
          </cell>
          <cell r="P478">
            <v>675218.05799999996</v>
          </cell>
          <cell r="Q478">
            <v>434315.13166889228</v>
          </cell>
          <cell r="R478">
            <v>2153075.9419999998</v>
          </cell>
          <cell r="S478">
            <v>2048312.8683311068</v>
          </cell>
        </row>
      </sheetData>
      <sheetData sheetId="9">
        <row r="478">
          <cell r="D478">
            <v>1420300</v>
          </cell>
          <cell r="E478">
            <v>1454419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1420300</v>
          </cell>
          <cell r="K478">
            <v>1454419</v>
          </cell>
          <cell r="L478">
            <v>0</v>
          </cell>
          <cell r="M478">
            <v>0</v>
          </cell>
          <cell r="N478">
            <v>112761</v>
          </cell>
          <cell r="O478">
            <v>183620</v>
          </cell>
          <cell r="P478">
            <v>112761</v>
          </cell>
          <cell r="Q478">
            <v>183620</v>
          </cell>
          <cell r="R478">
            <v>1307539</v>
          </cell>
          <cell r="S478">
            <v>1270799</v>
          </cell>
        </row>
      </sheetData>
      <sheetData sheetId="10">
        <row r="478">
          <cell r="D478">
            <v>2335851</v>
          </cell>
          <cell r="E478">
            <v>2653845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2335851</v>
          </cell>
          <cell r="K478">
            <v>2653845</v>
          </cell>
          <cell r="L478">
            <v>0</v>
          </cell>
          <cell r="M478">
            <v>285</v>
          </cell>
          <cell r="N478">
            <v>25059</v>
          </cell>
          <cell r="O478">
            <v>37575</v>
          </cell>
          <cell r="P478">
            <v>25059</v>
          </cell>
          <cell r="Q478">
            <v>37860</v>
          </cell>
          <cell r="R478">
            <v>2310792</v>
          </cell>
          <cell r="S478">
            <v>2615985</v>
          </cell>
        </row>
      </sheetData>
      <sheetData sheetId="11">
        <row r="478">
          <cell r="D478">
            <v>0</v>
          </cell>
          <cell r="E478">
            <v>15557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15557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15557</v>
          </cell>
        </row>
      </sheetData>
      <sheetData sheetId="12">
        <row r="478">
          <cell r="D478">
            <v>3129915</v>
          </cell>
          <cell r="E478">
            <v>3386418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3129915</v>
          </cell>
          <cell r="K478">
            <v>3386418</v>
          </cell>
          <cell r="L478">
            <v>0</v>
          </cell>
          <cell r="M478">
            <v>0</v>
          </cell>
          <cell r="N478">
            <v>154482</v>
          </cell>
          <cell r="O478">
            <v>303331</v>
          </cell>
          <cell r="P478">
            <v>154482</v>
          </cell>
          <cell r="Q478">
            <v>303331</v>
          </cell>
          <cell r="R478">
            <v>2975433</v>
          </cell>
          <cell r="S478">
            <v>3083087</v>
          </cell>
        </row>
      </sheetData>
      <sheetData sheetId="13">
        <row r="478">
          <cell r="D478">
            <v>593033</v>
          </cell>
          <cell r="E478">
            <v>620463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593033</v>
          </cell>
          <cell r="K478">
            <v>620463</v>
          </cell>
          <cell r="L478">
            <v>0</v>
          </cell>
          <cell r="M478">
            <v>0</v>
          </cell>
          <cell r="N478">
            <v>19368</v>
          </cell>
          <cell r="O478">
            <v>39286</v>
          </cell>
          <cell r="P478">
            <v>19368</v>
          </cell>
          <cell r="Q478">
            <v>39286</v>
          </cell>
          <cell r="R478">
            <v>573665</v>
          </cell>
          <cell r="S478">
            <v>581177</v>
          </cell>
        </row>
      </sheetData>
      <sheetData sheetId="14">
        <row r="478">
          <cell r="D478">
            <v>1198067</v>
          </cell>
          <cell r="E478">
            <v>963420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1198067</v>
          </cell>
          <cell r="K478">
            <v>963420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1198067</v>
          </cell>
          <cell r="S478">
            <v>963420</v>
          </cell>
        </row>
      </sheetData>
      <sheetData sheetId="15">
        <row r="478">
          <cell r="D478">
            <v>2669241</v>
          </cell>
          <cell r="E478">
            <v>3224226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2669241</v>
          </cell>
          <cell r="K478">
            <v>3224226</v>
          </cell>
          <cell r="L478">
            <v>718</v>
          </cell>
          <cell r="M478">
            <v>-250</v>
          </cell>
          <cell r="N478">
            <v>15416</v>
          </cell>
          <cell r="O478">
            <v>18700</v>
          </cell>
          <cell r="P478">
            <v>16134</v>
          </cell>
          <cell r="Q478">
            <v>18450</v>
          </cell>
          <cell r="R478">
            <v>2653107</v>
          </cell>
          <cell r="S478">
            <v>3205776</v>
          </cell>
        </row>
      </sheetData>
      <sheetData sheetId="16">
        <row r="478">
          <cell r="D478">
            <v>2650739</v>
          </cell>
          <cell r="E478">
            <v>2924608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2650739</v>
          </cell>
          <cell r="K478">
            <v>2924608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2650739</v>
          </cell>
          <cell r="S478">
            <v>2924608</v>
          </cell>
        </row>
      </sheetData>
      <sheetData sheetId="17"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</sheetData>
      <sheetData sheetId="18">
        <row r="478">
          <cell r="D478">
            <v>644747</v>
          </cell>
          <cell r="E478">
            <v>757236.36234109988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644747</v>
          </cell>
          <cell r="K478">
            <v>757236.36234109988</v>
          </cell>
          <cell r="L478">
            <v>0</v>
          </cell>
          <cell r="M478">
            <v>0</v>
          </cell>
          <cell r="N478">
            <v>73038</v>
          </cell>
          <cell r="O478">
            <v>99663.944990000004</v>
          </cell>
          <cell r="P478">
            <v>73038</v>
          </cell>
          <cell r="Q478">
            <v>99663.944990000004</v>
          </cell>
          <cell r="R478">
            <v>571709</v>
          </cell>
          <cell r="S478">
            <v>657572.4173510999</v>
          </cell>
        </row>
      </sheetData>
      <sheetData sheetId="19">
        <row r="478">
          <cell r="D478">
            <v>729377</v>
          </cell>
          <cell r="E478">
            <v>606119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729377</v>
          </cell>
          <cell r="K478">
            <v>606119</v>
          </cell>
          <cell r="L478">
            <v>0</v>
          </cell>
          <cell r="M478">
            <v>0</v>
          </cell>
          <cell r="N478">
            <v>0</v>
          </cell>
          <cell r="O478">
            <v>35155</v>
          </cell>
          <cell r="P478">
            <v>0</v>
          </cell>
          <cell r="Q478">
            <v>35155</v>
          </cell>
          <cell r="R478">
            <v>729377</v>
          </cell>
          <cell r="S478">
            <v>570964</v>
          </cell>
        </row>
      </sheetData>
      <sheetData sheetId="20">
        <row r="478">
          <cell r="D478">
            <v>1535428</v>
          </cell>
          <cell r="E478">
            <v>1161777.9360581506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1535428</v>
          </cell>
          <cell r="K478">
            <v>1161777.9360581506</v>
          </cell>
          <cell r="L478">
            <v>0</v>
          </cell>
          <cell r="M478">
            <v>0</v>
          </cell>
          <cell r="N478">
            <v>720791</v>
          </cell>
          <cell r="O478">
            <v>565119.9949179166</v>
          </cell>
          <cell r="P478">
            <v>720791</v>
          </cell>
          <cell r="Q478">
            <v>565119.9949179166</v>
          </cell>
          <cell r="R478">
            <v>814637</v>
          </cell>
          <cell r="S478">
            <v>596657.941140234</v>
          </cell>
        </row>
      </sheetData>
      <sheetData sheetId="21">
        <row r="478">
          <cell r="D478">
            <v>575379</v>
          </cell>
          <cell r="E478">
            <v>594543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575379</v>
          </cell>
          <cell r="K478">
            <v>594543</v>
          </cell>
          <cell r="L478">
            <v>250</v>
          </cell>
          <cell r="M478">
            <v>0</v>
          </cell>
          <cell r="N478">
            <v>205209</v>
          </cell>
          <cell r="O478">
            <v>153534</v>
          </cell>
          <cell r="P478">
            <v>205459</v>
          </cell>
          <cell r="Q478">
            <v>153534</v>
          </cell>
          <cell r="R478">
            <v>369920</v>
          </cell>
          <cell r="S478">
            <v>441009</v>
          </cell>
        </row>
      </sheetData>
      <sheetData sheetId="22"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5" workbookViewId="0">
      <selection activeCell="D30" sqref="D30"/>
    </sheetView>
  </sheetViews>
  <sheetFormatPr defaultRowHeight="15"/>
  <cols>
    <col min="4" max="5" width="10.140625" bestFit="1" customWidth="1"/>
    <col min="10" max="11" width="10.140625" bestFit="1" customWidth="1"/>
    <col min="19" max="19" width="10.140625" bestFit="1" customWidth="1"/>
  </cols>
  <sheetData>
    <row r="1" spans="1:26">
      <c r="A1">
        <v>478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[1]Sheet1!D$478</f>
        <v>9104587</v>
      </c>
      <c r="E8" s="14">
        <f>[1]Sheet1!E$478</f>
        <v>11224522</v>
      </c>
      <c r="F8" s="14">
        <f>[1]Sheet1!F$478</f>
        <v>0</v>
      </c>
      <c r="G8" s="14">
        <f>[1]Sheet1!G$478</f>
        <v>0</v>
      </c>
      <c r="H8" s="14">
        <f>[1]Sheet1!H$478</f>
        <v>0</v>
      </c>
      <c r="I8" s="14">
        <f>[1]Sheet1!I$478</f>
        <v>0</v>
      </c>
      <c r="J8" s="14">
        <f>[1]Sheet1!J$478</f>
        <v>9104587</v>
      </c>
      <c r="K8" s="14">
        <f>[1]Sheet1!K$478</f>
        <v>11224522</v>
      </c>
      <c r="L8" s="14">
        <f>[1]Sheet1!L$478</f>
        <v>0</v>
      </c>
      <c r="M8" s="14">
        <f>[1]Sheet1!M$478</f>
        <v>0</v>
      </c>
      <c r="N8" s="14">
        <f>[1]Sheet1!N$478</f>
        <v>170277</v>
      </c>
      <c r="O8" s="14">
        <f>[1]Sheet1!O$478</f>
        <v>60620</v>
      </c>
      <c r="P8" s="14">
        <f>[1]Sheet1!P$478</f>
        <v>170277</v>
      </c>
      <c r="Q8" s="14">
        <f>[1]Sheet1!Q$478</f>
        <v>60620</v>
      </c>
      <c r="R8" s="14">
        <f>[1]Sheet1!R$478</f>
        <v>8934310</v>
      </c>
      <c r="S8" s="14">
        <f>[1]Sheet1!S$478</f>
        <v>11163902</v>
      </c>
    </row>
    <row r="9" spans="1:26" ht="23.1" customHeight="1">
      <c r="A9" s="6">
        <v>2</v>
      </c>
      <c r="B9" s="9"/>
      <c r="C9" s="3" t="s">
        <v>27</v>
      </c>
      <c r="D9" s="1">
        <f>[1]Sheet2!D$478</f>
        <v>10969478</v>
      </c>
      <c r="E9" s="1">
        <f>[1]Sheet2!E$478</f>
        <v>12249498</v>
      </c>
      <c r="F9" s="1">
        <f>[1]Sheet2!F$478</f>
        <v>0</v>
      </c>
      <c r="G9" s="1">
        <f>[1]Sheet2!G$478</f>
        <v>0</v>
      </c>
      <c r="H9" s="1">
        <f>[1]Sheet2!H$478</f>
        <v>0</v>
      </c>
      <c r="I9" s="1">
        <f>[1]Sheet2!I$478</f>
        <v>0</v>
      </c>
      <c r="J9" s="1">
        <f>[1]Sheet2!J$478</f>
        <v>10969478</v>
      </c>
      <c r="K9" s="1">
        <f>[1]Sheet2!K$478</f>
        <v>12249498</v>
      </c>
      <c r="L9" s="1">
        <f>[1]Sheet2!L$478</f>
        <v>0</v>
      </c>
      <c r="M9" s="1">
        <f>[1]Sheet2!M$478</f>
        <v>0</v>
      </c>
      <c r="N9" s="1">
        <f>[1]Sheet2!N$478</f>
        <v>2919386</v>
      </c>
      <c r="O9" s="1">
        <f>[1]Sheet2!O$478</f>
        <v>2525513</v>
      </c>
      <c r="P9" s="1">
        <f>[1]Sheet2!P$478</f>
        <v>2919386</v>
      </c>
      <c r="Q9" s="1">
        <f>[1]Sheet2!Q$478</f>
        <v>2525513</v>
      </c>
      <c r="R9" s="1">
        <f>[1]Sheet2!R$478</f>
        <v>8050092</v>
      </c>
      <c r="S9" s="1">
        <f>[1]Sheet2!S$478</f>
        <v>9723985</v>
      </c>
      <c r="W9" t="str">
        <f>SUBSTITUTE(Y9,"t1","t"&amp;Z9)</f>
        <v>Sheet2!S$478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[1]Sheet3!D$478</f>
        <v>19684403</v>
      </c>
      <c r="E10" s="1">
        <f>[1]Sheet3!E$478</f>
        <v>19080077</v>
      </c>
      <c r="F10" s="1">
        <f>[1]Sheet3!F$478</f>
        <v>0</v>
      </c>
      <c r="G10" s="1">
        <f>[1]Sheet3!G$478</f>
        <v>0</v>
      </c>
      <c r="H10" s="1">
        <f>[1]Sheet3!H$478</f>
        <v>0</v>
      </c>
      <c r="I10" s="1">
        <f>[1]Sheet3!I$478</f>
        <v>0</v>
      </c>
      <c r="J10" s="1">
        <f>[1]Sheet3!J$478</f>
        <v>19684403</v>
      </c>
      <c r="K10" s="1">
        <f>[1]Sheet3!K$478</f>
        <v>19080077</v>
      </c>
      <c r="L10" s="1">
        <f>[1]Sheet3!L$478</f>
        <v>0</v>
      </c>
      <c r="M10" s="1">
        <f>[1]Sheet3!M$478</f>
        <v>0</v>
      </c>
      <c r="N10" s="1">
        <f>[1]Sheet3!N$478</f>
        <v>10260565</v>
      </c>
      <c r="O10" s="1">
        <f>[1]Sheet3!O$478</f>
        <v>8547531</v>
      </c>
      <c r="P10" s="1">
        <f>[1]Sheet3!P$478</f>
        <v>10260565</v>
      </c>
      <c r="Q10" s="1">
        <f>[1]Sheet3!Q$478</f>
        <v>8547531</v>
      </c>
      <c r="R10" s="1">
        <f>[1]Sheet3!R$478</f>
        <v>9423838</v>
      </c>
      <c r="S10" s="1">
        <f>[1]Sheet3!S$478</f>
        <v>10532546</v>
      </c>
      <c r="W10" t="str">
        <f>SUBSTITUTE(Y10,"t1","t"&amp;Z10)</f>
        <v>Sheet3!S$478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[1]Sheet4!D$478</f>
        <v>784100</v>
      </c>
      <c r="E11" s="1">
        <f>[1]Sheet4!E$478</f>
        <v>1440699</v>
      </c>
      <c r="F11" s="1">
        <f>[1]Sheet4!F$478</f>
        <v>0</v>
      </c>
      <c r="G11" s="1">
        <f>[1]Sheet4!G$478</f>
        <v>0</v>
      </c>
      <c r="H11" s="1">
        <f>[1]Sheet4!H$478</f>
        <v>0</v>
      </c>
      <c r="I11" s="1">
        <f>[1]Sheet4!I$478</f>
        <v>0</v>
      </c>
      <c r="J11" s="1">
        <f>[1]Sheet4!J$478</f>
        <v>784100</v>
      </c>
      <c r="K11" s="1">
        <f>[1]Sheet4!K$478</f>
        <v>1440699</v>
      </c>
      <c r="L11" s="1">
        <f>[1]Sheet4!L$478</f>
        <v>0</v>
      </c>
      <c r="M11" s="1">
        <f>[1]Sheet4!M$478</f>
        <v>0</v>
      </c>
      <c r="N11" s="1">
        <f>[1]Sheet4!N$478</f>
        <v>379550</v>
      </c>
      <c r="O11" s="1">
        <f>[1]Sheet4!O$478</f>
        <v>734229</v>
      </c>
      <c r="P11" s="1">
        <f>[1]Sheet4!P$478</f>
        <v>379550</v>
      </c>
      <c r="Q11" s="1">
        <f>[1]Sheet4!Q$478</f>
        <v>734229</v>
      </c>
      <c r="R11" s="1">
        <f>[1]Sheet4!R$478</f>
        <v>404550</v>
      </c>
      <c r="S11" s="1">
        <f>[1]Sheet4!S$478</f>
        <v>706470</v>
      </c>
      <c r="W11" t="str">
        <f>SUBSTITUTE(Y11,"t1","t"&amp;Z11)</f>
        <v>Sheet4!S$478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[1]Sheet5!D$478</f>
        <v>0</v>
      </c>
      <c r="E12" s="1">
        <f>[1]Sheet5!E$478</f>
        <v>0</v>
      </c>
      <c r="F12" s="1">
        <f>[1]Sheet5!F$478</f>
        <v>0</v>
      </c>
      <c r="G12" s="1">
        <f>[1]Sheet5!G$478</f>
        <v>0</v>
      </c>
      <c r="H12" s="1">
        <f>[1]Sheet5!H$478</f>
        <v>0</v>
      </c>
      <c r="I12" s="1">
        <f>[1]Sheet5!I$478</f>
        <v>0</v>
      </c>
      <c r="J12" s="1">
        <f>[1]Sheet5!J$478</f>
        <v>0</v>
      </c>
      <c r="K12" s="1">
        <f>[1]Sheet5!K$478</f>
        <v>0</v>
      </c>
      <c r="L12" s="1">
        <f>[1]Sheet5!L$478</f>
        <v>0</v>
      </c>
      <c r="M12" s="1">
        <f>[1]Sheet5!M$478</f>
        <v>0</v>
      </c>
      <c r="N12" s="1">
        <f>[1]Sheet5!N$478</f>
        <v>0</v>
      </c>
      <c r="O12" s="1">
        <f>[1]Sheet5!O$478</f>
        <v>0</v>
      </c>
      <c r="P12" s="1">
        <f>[1]Sheet5!P$478</f>
        <v>0</v>
      </c>
      <c r="Q12" s="1">
        <f>[1]Sheet5!Q$478</f>
        <v>0</v>
      </c>
      <c r="R12" s="1">
        <f>[1]Sheet5!R$478</f>
        <v>0</v>
      </c>
      <c r="S12" s="1">
        <f>[1]Sheet5!S$478</f>
        <v>0</v>
      </c>
      <c r="W12" t="str">
        <f>SUBSTITUTE(Y12,"t1","t"&amp;Z12)</f>
        <v>Sheet5!S$478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[1]Sheet6!D$478</f>
        <v>2002015</v>
      </c>
      <c r="E13" s="1">
        <f>[1]Sheet6!E$478</f>
        <v>4433009</v>
      </c>
      <c r="F13" s="1">
        <f>[1]Sheet6!F$478</f>
        <v>0</v>
      </c>
      <c r="G13" s="1">
        <f>[1]Sheet6!G$478</f>
        <v>0</v>
      </c>
      <c r="H13" s="1">
        <f>[1]Sheet6!H$478</f>
        <v>0</v>
      </c>
      <c r="I13" s="1">
        <f>[1]Sheet6!I$478</f>
        <v>0</v>
      </c>
      <c r="J13" s="1">
        <f>[1]Sheet6!J$478</f>
        <v>2002015</v>
      </c>
      <c r="K13" s="1">
        <f>[1]Sheet6!K$478</f>
        <v>4433009</v>
      </c>
      <c r="L13" s="1">
        <f>[1]Sheet6!L$478</f>
        <v>0</v>
      </c>
      <c r="M13" s="1">
        <f>[1]Sheet6!M$478</f>
        <v>0</v>
      </c>
      <c r="N13" s="1">
        <f>[1]Sheet6!N$478</f>
        <v>329883</v>
      </c>
      <c r="O13" s="1">
        <f>[1]Sheet6!O$478</f>
        <v>511009</v>
      </c>
      <c r="P13" s="1">
        <f>[1]Sheet6!P$478</f>
        <v>329883</v>
      </c>
      <c r="Q13" s="1">
        <f>[1]Sheet6!Q$478</f>
        <v>511009</v>
      </c>
      <c r="R13" s="1">
        <f>[1]Sheet6!R$478</f>
        <v>1672132</v>
      </c>
      <c r="S13" s="1">
        <f>[1]Sheet6!S$478</f>
        <v>3922000</v>
      </c>
      <c r="W13" t="str">
        <f>SUBSTITUTE(Y13,"t1","t"&amp;Z13)</f>
        <v>Sheet6!S$478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[1]Sheet7!D$479</f>
        <v>2306510</v>
      </c>
      <c r="E14" s="1">
        <f>[1]Sheet7!E$479</f>
        <v>2849452</v>
      </c>
      <c r="F14" s="1">
        <f>[1]Sheet7!F$479</f>
        <v>0</v>
      </c>
      <c r="G14" s="1">
        <f>[1]Sheet7!G$479</f>
        <v>0</v>
      </c>
      <c r="H14" s="1">
        <f>[1]Sheet7!H$479</f>
        <v>0</v>
      </c>
      <c r="I14" s="1">
        <f>[1]Sheet7!I$479</f>
        <v>0</v>
      </c>
      <c r="J14" s="1">
        <f>[1]Sheet7!J$479</f>
        <v>2306510</v>
      </c>
      <c r="K14" s="1">
        <f>[1]Sheet7!K$479</f>
        <v>2849452</v>
      </c>
      <c r="L14" s="1">
        <f>[1]Sheet7!L$479</f>
        <v>0</v>
      </c>
      <c r="M14" s="1">
        <f>[1]Sheet7!M$479</f>
        <v>0</v>
      </c>
      <c r="N14" s="1">
        <f>[1]Sheet7!N$479</f>
        <v>1000418</v>
      </c>
      <c r="O14" s="1">
        <f>[1]Sheet7!O$479</f>
        <v>1152919</v>
      </c>
      <c r="P14" s="1">
        <f>[1]Sheet7!P$479</f>
        <v>1000418</v>
      </c>
      <c r="Q14" s="1">
        <f>[1]Sheet7!Q$479</f>
        <v>1152919</v>
      </c>
      <c r="R14" s="1">
        <f>[1]Sheet7!R$479</f>
        <v>1306092</v>
      </c>
      <c r="S14" s="1">
        <f>[1]Sheet7!S$479</f>
        <v>1696533</v>
      </c>
      <c r="W14" t="str">
        <f>SUBSTITUTE(Y14,"t1","t"&amp;Z14)</f>
        <v>Sheet7!S$478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[1]Sheet8!D$478</f>
        <v>2828294</v>
      </c>
      <c r="E15" s="1">
        <f>[1]Sheet8!E$478</f>
        <v>2482627.9999999991</v>
      </c>
      <c r="F15" s="1">
        <f>[1]Sheet8!F$478</f>
        <v>0</v>
      </c>
      <c r="G15" s="1">
        <f>[1]Sheet8!G$478</f>
        <v>0</v>
      </c>
      <c r="H15" s="1">
        <f>[1]Sheet8!H$478</f>
        <v>0</v>
      </c>
      <c r="I15" s="1">
        <f>[1]Sheet8!I$478</f>
        <v>0</v>
      </c>
      <c r="J15" s="1">
        <f>[1]Sheet8!J$478</f>
        <v>2828294</v>
      </c>
      <c r="K15" s="1">
        <f>[1]Sheet8!K$478</f>
        <v>2482627.9999999991</v>
      </c>
      <c r="L15" s="1">
        <f>[1]Sheet8!L$478</f>
        <v>485917.15098033729</v>
      </c>
      <c r="M15" s="1">
        <f>[1]Sheet8!M$478</f>
        <v>439544.92469296861</v>
      </c>
      <c r="N15" s="1">
        <f>[1]Sheet8!N$478</f>
        <v>189300.9070196627</v>
      </c>
      <c r="O15" s="1">
        <f>[1]Sheet8!O$478</f>
        <v>-5229.7930240763453</v>
      </c>
      <c r="P15" s="1">
        <f>[1]Sheet8!P$478</f>
        <v>675218.05799999996</v>
      </c>
      <c r="Q15" s="1">
        <f>[1]Sheet8!Q$478</f>
        <v>434315.13166889228</v>
      </c>
      <c r="R15" s="1">
        <f>[1]Sheet8!R$478</f>
        <v>2153075.9419999998</v>
      </c>
      <c r="S15" s="1">
        <f>[1]Sheet8!S$478</f>
        <v>2048312.8683311068</v>
      </c>
      <c r="W15" t="str">
        <f>SUBSTITUTE(Y15,"t1","t"&amp;Z15)</f>
        <v>Sheet8!S$478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[1]Sheet9!D$478</f>
        <v>1420300</v>
      </c>
      <c r="E16" s="1">
        <f>[1]Sheet9!E$478</f>
        <v>1454419</v>
      </c>
      <c r="F16" s="1">
        <f>[1]Sheet9!F$478</f>
        <v>0</v>
      </c>
      <c r="G16" s="1">
        <f>[1]Sheet9!G$478</f>
        <v>0</v>
      </c>
      <c r="H16" s="1">
        <f>[1]Sheet9!H$478</f>
        <v>0</v>
      </c>
      <c r="I16" s="1">
        <f>[1]Sheet9!I$478</f>
        <v>0</v>
      </c>
      <c r="J16" s="1">
        <f>[1]Sheet9!J$478</f>
        <v>1420300</v>
      </c>
      <c r="K16" s="1">
        <f>[1]Sheet9!K$478</f>
        <v>1454419</v>
      </c>
      <c r="L16" s="1">
        <f>[1]Sheet9!L$478</f>
        <v>0</v>
      </c>
      <c r="M16" s="1">
        <f>[1]Sheet9!M$478</f>
        <v>0</v>
      </c>
      <c r="N16" s="1">
        <f>[1]Sheet9!N$478</f>
        <v>112761</v>
      </c>
      <c r="O16" s="1">
        <f>[1]Sheet9!O$478</f>
        <v>183620</v>
      </c>
      <c r="P16" s="1">
        <f>[1]Sheet9!P$478</f>
        <v>112761</v>
      </c>
      <c r="Q16" s="1">
        <f>[1]Sheet9!Q$478</f>
        <v>183620</v>
      </c>
      <c r="R16" s="1">
        <f>[1]Sheet9!R$478</f>
        <v>1307539</v>
      </c>
      <c r="S16" s="1">
        <f>[1]Sheet9!S$478</f>
        <v>1270799</v>
      </c>
      <c r="W16" t="str">
        <f>SUBSTITUTE(Y16,"t1","t"&amp;Z16)</f>
        <v>Sheet9!S$478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49099687</v>
      </c>
      <c r="E17" s="1">
        <f>SUM(E8:E16)</f>
        <v>55214304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49099687</v>
      </c>
      <c r="K17" s="1">
        <f>SUM(K8:K16)</f>
        <v>55214304</v>
      </c>
      <c r="L17" s="1">
        <f>SUM(L8:L16)</f>
        <v>485917.15098033729</v>
      </c>
      <c r="M17" s="1">
        <f>SUM(M8:M16)</f>
        <v>439544.92469296861</v>
      </c>
      <c r="N17" s="1">
        <f>SUM(N8:N16)</f>
        <v>15362140.907019664</v>
      </c>
      <c r="O17" s="1">
        <f>SUM(O8:O16)</f>
        <v>13710211.206975924</v>
      </c>
      <c r="P17" s="1">
        <f>SUM(P8:P16)</f>
        <v>15848058.058</v>
      </c>
      <c r="Q17" s="1">
        <f>SUM(Q8:Q16)</f>
        <v>14149756.131668892</v>
      </c>
      <c r="R17" s="1">
        <f>SUM(R8:R16)</f>
        <v>33251628.942000002</v>
      </c>
      <c r="S17" s="1">
        <f>SUM(S8:S16)</f>
        <v>41064547.868331105</v>
      </c>
    </row>
    <row r="18" spans="1:26" ht="23.1" customHeight="1">
      <c r="A18" s="6">
        <v>10</v>
      </c>
      <c r="B18" s="9"/>
      <c r="C18" s="12" t="s">
        <v>18</v>
      </c>
      <c r="D18" s="1">
        <f>[1]Sheet10!D$478</f>
        <v>2335851</v>
      </c>
      <c r="E18" s="1">
        <f>[1]Sheet10!E$478</f>
        <v>2653845</v>
      </c>
      <c r="F18" s="1">
        <f>[1]Sheet10!F$478</f>
        <v>0</v>
      </c>
      <c r="G18" s="1">
        <f>[1]Sheet10!G$478</f>
        <v>0</v>
      </c>
      <c r="H18" s="1">
        <f>[1]Sheet10!H$478</f>
        <v>0</v>
      </c>
      <c r="I18" s="1">
        <f>[1]Sheet10!I$478</f>
        <v>0</v>
      </c>
      <c r="J18" s="1">
        <f>[1]Sheet10!J$478</f>
        <v>2335851</v>
      </c>
      <c r="K18" s="1">
        <f>[1]Sheet10!K$478</f>
        <v>2653845</v>
      </c>
      <c r="L18" s="1">
        <f>[1]Sheet10!L$478</f>
        <v>0</v>
      </c>
      <c r="M18" s="1">
        <f>[1]Sheet10!M$478</f>
        <v>285</v>
      </c>
      <c r="N18" s="1">
        <f>[1]Sheet10!N$478</f>
        <v>25059</v>
      </c>
      <c r="O18" s="1">
        <f>[1]Sheet10!O$478</f>
        <v>37575</v>
      </c>
      <c r="P18" s="1">
        <f>[1]Sheet10!P$478</f>
        <v>25059</v>
      </c>
      <c r="Q18" s="1">
        <f>[1]Sheet10!Q$478</f>
        <v>37860</v>
      </c>
      <c r="R18" s="1">
        <f>[1]Sheet10!R$478</f>
        <v>2310792</v>
      </c>
      <c r="S18" s="1">
        <f>[1]Sheet10!S$478</f>
        <v>2615985</v>
      </c>
      <c r="W18" t="str">
        <f>SUBSTITUTE(Y18,"t1","t"&amp;Z18)</f>
        <v>Sheet10!S$478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[1]Sheet11!D$478</f>
        <v>0</v>
      </c>
      <c r="E19" s="1">
        <f>[1]Sheet11!E$478</f>
        <v>15557</v>
      </c>
      <c r="F19" s="1">
        <f>[1]Sheet11!F$478</f>
        <v>0</v>
      </c>
      <c r="G19" s="1">
        <f>[1]Sheet11!G$478</f>
        <v>0</v>
      </c>
      <c r="H19" s="1">
        <f>[1]Sheet11!H$478</f>
        <v>0</v>
      </c>
      <c r="I19" s="1">
        <f>[1]Sheet11!I$478</f>
        <v>0</v>
      </c>
      <c r="J19" s="1">
        <f>[1]Sheet11!J$478</f>
        <v>0</v>
      </c>
      <c r="K19" s="1">
        <f>[1]Sheet11!K$478</f>
        <v>15557</v>
      </c>
      <c r="L19" s="1">
        <f>[1]Sheet11!L$478</f>
        <v>0</v>
      </c>
      <c r="M19" s="1">
        <f>[1]Sheet11!M$478</f>
        <v>0</v>
      </c>
      <c r="N19" s="1">
        <f>[1]Sheet11!N$478</f>
        <v>0</v>
      </c>
      <c r="O19" s="1">
        <f>[1]Sheet11!O$478</f>
        <v>0</v>
      </c>
      <c r="P19" s="1">
        <f>[1]Sheet11!P$478</f>
        <v>0</v>
      </c>
      <c r="Q19" s="1">
        <f>[1]Sheet11!Q$478</f>
        <v>0</v>
      </c>
      <c r="R19" s="1">
        <f>[1]Sheet11!R$478</f>
        <v>0</v>
      </c>
      <c r="S19" s="1">
        <f>[1]Sheet11!S$478</f>
        <v>15557</v>
      </c>
      <c r="W19" t="str">
        <f>SUBSTITUTE(Y19,"t1","t"&amp;Z19)</f>
        <v>Sheet11!S$478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2335851</v>
      </c>
      <c r="E20" s="1">
        <f>SUM(E18:E19)</f>
        <v>2669402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2335851</v>
      </c>
      <c r="K20" s="1">
        <f>SUM(K18:K19)</f>
        <v>2669402</v>
      </c>
      <c r="L20" s="1">
        <f>SUM(L18:L19)</f>
        <v>0</v>
      </c>
      <c r="M20" s="1">
        <f>SUM(M18:M19)</f>
        <v>285</v>
      </c>
      <c r="N20" s="1">
        <f>SUM(N18:N19)</f>
        <v>25059</v>
      </c>
      <c r="O20" s="1">
        <f>SUM(O18:O19)</f>
        <v>37575</v>
      </c>
      <c r="P20" s="1">
        <f>SUM(P18:P19)</f>
        <v>25059</v>
      </c>
      <c r="Q20" s="1">
        <f>SUM(Q18:Q19)</f>
        <v>37860</v>
      </c>
      <c r="R20" s="1">
        <f>SUM(R18:R19)</f>
        <v>2310792</v>
      </c>
      <c r="S20" s="1">
        <f>SUM(S18:S19)</f>
        <v>2631542</v>
      </c>
    </row>
    <row r="21" spans="1:26" ht="23.1" customHeight="1">
      <c r="A21" s="6"/>
      <c r="B21" s="9"/>
      <c r="C21" s="10" t="s">
        <v>15</v>
      </c>
      <c r="D21" s="1">
        <f>SUM(D17+D20)</f>
        <v>51435538</v>
      </c>
      <c r="E21" s="1">
        <f>SUM(E17+E20)</f>
        <v>57883706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51435538</v>
      </c>
      <c r="K21" s="1">
        <f>SUM(K17+K20)</f>
        <v>57883706</v>
      </c>
      <c r="L21" s="1">
        <f>SUM(L17+L20)</f>
        <v>485917.15098033729</v>
      </c>
      <c r="M21" s="1">
        <f>SUM(M17+M20)</f>
        <v>439829.92469296861</v>
      </c>
      <c r="N21" s="1">
        <f>SUM(N17+N20)</f>
        <v>15387199.907019664</v>
      </c>
      <c r="O21" s="1">
        <f>SUM(O17+O20)</f>
        <v>13747786.206975924</v>
      </c>
      <c r="P21" s="1">
        <f>SUM(P17+P20)</f>
        <v>15873117.058</v>
      </c>
      <c r="Q21" s="1">
        <f>SUM(Q17+Q20)</f>
        <v>14187616.131668892</v>
      </c>
      <c r="R21" s="1">
        <f>SUM(R17+R20)</f>
        <v>35562420.942000002</v>
      </c>
      <c r="S21" s="1">
        <f>SUM(S17+S20)</f>
        <v>43696089.868331105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[1]Sheet12!D$478</f>
        <v>3129915</v>
      </c>
      <c r="E22" s="1">
        <f>[1]Sheet12!E$478</f>
        <v>3386418</v>
      </c>
      <c r="F22" s="1">
        <f>[1]Sheet12!F$478</f>
        <v>0</v>
      </c>
      <c r="G22" s="1">
        <f>[1]Sheet12!G$478</f>
        <v>0</v>
      </c>
      <c r="H22" s="1">
        <f>[1]Sheet12!H$478</f>
        <v>0</v>
      </c>
      <c r="I22" s="1">
        <f>[1]Sheet12!I$478</f>
        <v>0</v>
      </c>
      <c r="J22" s="1">
        <f>[1]Sheet12!J$478</f>
        <v>3129915</v>
      </c>
      <c r="K22" s="1">
        <f>[1]Sheet12!K$478</f>
        <v>3386418</v>
      </c>
      <c r="L22" s="1">
        <f>[1]Sheet12!L$478</f>
        <v>0</v>
      </c>
      <c r="M22" s="1">
        <f>[1]Sheet12!M$478</f>
        <v>0</v>
      </c>
      <c r="N22" s="1">
        <f>[1]Sheet12!N$478</f>
        <v>154482</v>
      </c>
      <c r="O22" s="1">
        <f>[1]Sheet12!O$478</f>
        <v>303331</v>
      </c>
      <c r="P22" s="1">
        <f>[1]Sheet12!P$478</f>
        <v>154482</v>
      </c>
      <c r="Q22" s="1">
        <f>[1]Sheet12!Q$478</f>
        <v>303331</v>
      </c>
      <c r="R22" s="1">
        <f>[1]Sheet12!R$478</f>
        <v>2975433</v>
      </c>
      <c r="S22" s="1">
        <f>[1]Sheet12!S$478</f>
        <v>3083087</v>
      </c>
      <c r="W22" t="str">
        <f>SUBSTITUTE(Y22,"t1","t"&amp;Z22)</f>
        <v>Sheet12!S$478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[1]Sheet13!D$478</f>
        <v>593033</v>
      </c>
      <c r="E23" s="1">
        <f>[1]Sheet13!E$478</f>
        <v>620463</v>
      </c>
      <c r="F23" s="1">
        <f>[1]Sheet13!F$478</f>
        <v>0</v>
      </c>
      <c r="G23" s="1">
        <f>[1]Sheet13!G$478</f>
        <v>0</v>
      </c>
      <c r="H23" s="1">
        <f>[1]Sheet13!H$478</f>
        <v>0</v>
      </c>
      <c r="I23" s="1">
        <f>[1]Sheet13!I$478</f>
        <v>0</v>
      </c>
      <c r="J23" s="1">
        <f>[1]Sheet13!J$478</f>
        <v>593033</v>
      </c>
      <c r="K23" s="1">
        <f>[1]Sheet13!K$478</f>
        <v>620463</v>
      </c>
      <c r="L23" s="1">
        <f>[1]Sheet13!L$478</f>
        <v>0</v>
      </c>
      <c r="M23" s="1">
        <f>[1]Sheet13!M$478</f>
        <v>0</v>
      </c>
      <c r="N23" s="1">
        <f>[1]Sheet13!N$478</f>
        <v>19368</v>
      </c>
      <c r="O23" s="1">
        <f>[1]Sheet13!O$478</f>
        <v>39286</v>
      </c>
      <c r="P23" s="1">
        <f>[1]Sheet13!P$478</f>
        <v>19368</v>
      </c>
      <c r="Q23" s="1">
        <f>[1]Sheet13!Q$478</f>
        <v>39286</v>
      </c>
      <c r="R23" s="1">
        <f>[1]Sheet13!R$478</f>
        <v>573665</v>
      </c>
      <c r="S23" s="1">
        <f>[1]Sheet13!S$478</f>
        <v>581177</v>
      </c>
      <c r="W23" t="str">
        <f>SUBSTITUTE(Y23,"t1","t"&amp;Z23)</f>
        <v>Sheet13!S$478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[1]Sheet14!D$478</f>
        <v>1198067</v>
      </c>
      <c r="E24" s="1">
        <f>[1]Sheet14!E$478</f>
        <v>963420</v>
      </c>
      <c r="F24" s="1">
        <f>[1]Sheet14!F$478</f>
        <v>0</v>
      </c>
      <c r="G24" s="1">
        <f>[1]Sheet14!G$478</f>
        <v>0</v>
      </c>
      <c r="H24" s="1">
        <f>[1]Sheet14!H$478</f>
        <v>0</v>
      </c>
      <c r="I24" s="1">
        <f>[1]Sheet14!I$478</f>
        <v>0</v>
      </c>
      <c r="J24" s="1">
        <f>[1]Sheet14!J$478</f>
        <v>1198067</v>
      </c>
      <c r="K24" s="1">
        <f>[1]Sheet14!K$478</f>
        <v>963420</v>
      </c>
      <c r="L24" s="1">
        <f>[1]Sheet14!L$478</f>
        <v>0</v>
      </c>
      <c r="M24" s="1">
        <f>[1]Sheet14!M$478</f>
        <v>0</v>
      </c>
      <c r="N24" s="1">
        <f>[1]Sheet14!N$478</f>
        <v>0</v>
      </c>
      <c r="O24" s="1">
        <f>[1]Sheet14!O$478</f>
        <v>0</v>
      </c>
      <c r="P24" s="1">
        <f>[1]Sheet14!P$478</f>
        <v>0</v>
      </c>
      <c r="Q24" s="1">
        <f>[1]Sheet14!Q$478</f>
        <v>0</v>
      </c>
      <c r="R24" s="1">
        <f>[1]Sheet14!R$478</f>
        <v>1198067</v>
      </c>
      <c r="S24" s="1">
        <f>[1]Sheet14!S$478</f>
        <v>963420</v>
      </c>
      <c r="W24" t="str">
        <f>SUBSTITUTE(Y24,"t1","t"&amp;Z24)</f>
        <v>Sheet14!S$478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[1]Sheet15!D$478</f>
        <v>2669241</v>
      </c>
      <c r="E25" s="1">
        <f>[1]Sheet15!E$478</f>
        <v>3224226</v>
      </c>
      <c r="F25" s="1">
        <f>[1]Sheet15!F$478</f>
        <v>0</v>
      </c>
      <c r="G25" s="1">
        <f>[1]Sheet15!G$478</f>
        <v>0</v>
      </c>
      <c r="H25" s="1">
        <f>[1]Sheet15!H$478</f>
        <v>0</v>
      </c>
      <c r="I25" s="1">
        <f>[1]Sheet15!I$478</f>
        <v>0</v>
      </c>
      <c r="J25" s="1">
        <f>[1]Sheet15!J$478</f>
        <v>2669241</v>
      </c>
      <c r="K25" s="1">
        <f>[1]Sheet15!K$478</f>
        <v>3224226</v>
      </c>
      <c r="L25" s="1">
        <f>[1]Sheet15!L$478</f>
        <v>718</v>
      </c>
      <c r="M25" s="1">
        <f>[1]Sheet15!M$478</f>
        <v>-250</v>
      </c>
      <c r="N25" s="1">
        <f>[1]Sheet15!N$478</f>
        <v>15416</v>
      </c>
      <c r="O25" s="1">
        <f>[1]Sheet15!O$478</f>
        <v>18700</v>
      </c>
      <c r="P25" s="1">
        <f>[1]Sheet15!P$478</f>
        <v>16134</v>
      </c>
      <c r="Q25" s="1">
        <f>[1]Sheet15!Q$478</f>
        <v>18450</v>
      </c>
      <c r="R25" s="1">
        <f>[1]Sheet15!R$478</f>
        <v>2653107</v>
      </c>
      <c r="S25" s="1">
        <f>[1]Sheet15!S$478</f>
        <v>3205776</v>
      </c>
      <c r="W25" t="str">
        <f>SUBSTITUTE(Y25,"t1","t"&amp;Z25)</f>
        <v>Sheet15!S$478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[1]Sheet16!D$478</f>
        <v>2650739</v>
      </c>
      <c r="E26" s="1">
        <f>[1]Sheet16!E$478</f>
        <v>2924608</v>
      </c>
      <c r="F26" s="1">
        <f>[1]Sheet16!F$478</f>
        <v>0</v>
      </c>
      <c r="G26" s="1">
        <f>[1]Sheet16!G$478</f>
        <v>0</v>
      </c>
      <c r="H26" s="1">
        <f>[1]Sheet16!H$478</f>
        <v>0</v>
      </c>
      <c r="I26" s="1">
        <f>[1]Sheet16!I$478</f>
        <v>0</v>
      </c>
      <c r="J26" s="1">
        <f>[1]Sheet16!J$478</f>
        <v>2650739</v>
      </c>
      <c r="K26" s="1">
        <f>[1]Sheet16!K$478</f>
        <v>2924608</v>
      </c>
      <c r="L26" s="1">
        <f>[1]Sheet16!L$478</f>
        <v>0</v>
      </c>
      <c r="M26" s="1">
        <f>[1]Sheet16!M$478</f>
        <v>0</v>
      </c>
      <c r="N26" s="1">
        <f>[1]Sheet16!N$478</f>
        <v>0</v>
      </c>
      <c r="O26" s="1">
        <f>[1]Sheet16!O$478</f>
        <v>0</v>
      </c>
      <c r="P26" s="1">
        <f>[1]Sheet16!P$478</f>
        <v>0</v>
      </c>
      <c r="Q26" s="1">
        <f>[1]Sheet16!Q$478</f>
        <v>0</v>
      </c>
      <c r="R26" s="1">
        <f>[1]Sheet16!R$478</f>
        <v>2650739</v>
      </c>
      <c r="S26" s="1">
        <f>[1]Sheet16!S$478</f>
        <v>2924608</v>
      </c>
      <c r="W26" t="str">
        <f>SUBSTITUTE(Y26,"t1","t"&amp;Z26)</f>
        <v>Sheet16!S$478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[1]Sheet17!D$478</f>
        <v>0</v>
      </c>
      <c r="E27" s="1">
        <f>[1]Sheet17!E$478</f>
        <v>0</v>
      </c>
      <c r="F27" s="1">
        <f>[1]Sheet17!F$478</f>
        <v>0</v>
      </c>
      <c r="G27" s="1">
        <f>[1]Sheet17!G$478</f>
        <v>0</v>
      </c>
      <c r="H27" s="1">
        <f>[1]Sheet17!H$478</f>
        <v>0</v>
      </c>
      <c r="I27" s="1">
        <f>[1]Sheet17!I$478</f>
        <v>0</v>
      </c>
      <c r="J27" s="1">
        <f>[1]Sheet17!J$478</f>
        <v>0</v>
      </c>
      <c r="K27" s="1">
        <f>[1]Sheet17!K$478</f>
        <v>0</v>
      </c>
      <c r="L27" s="1">
        <f>[1]Sheet17!L$478</f>
        <v>0</v>
      </c>
      <c r="M27" s="1">
        <f>[1]Sheet17!M$478</f>
        <v>0</v>
      </c>
      <c r="N27" s="1">
        <f>[1]Sheet17!N$478</f>
        <v>0</v>
      </c>
      <c r="O27" s="1">
        <f>[1]Sheet17!O$478</f>
        <v>0</v>
      </c>
      <c r="P27" s="1">
        <f>[1]Sheet17!P$478</f>
        <v>0</v>
      </c>
      <c r="Q27" s="1">
        <f>[1]Sheet17!Q$478</f>
        <v>0</v>
      </c>
      <c r="R27" s="1">
        <f>[1]Sheet17!R$478</f>
        <v>0</v>
      </c>
      <c r="S27" s="1">
        <f>[1]Sheet17!S$478</f>
        <v>0</v>
      </c>
      <c r="W27" t="str">
        <f>SUBSTITUTE(Y27,"t1","t"&amp;Z27)</f>
        <v>Sheet17!S$478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[1]Sheet18!D$478</f>
        <v>644747</v>
      </c>
      <c r="E28" s="1">
        <f>[1]Sheet18!E$478</f>
        <v>757236.36234109988</v>
      </c>
      <c r="F28" s="1">
        <f>[1]Sheet18!F$478</f>
        <v>0</v>
      </c>
      <c r="G28" s="1">
        <f>[1]Sheet18!G$478</f>
        <v>0</v>
      </c>
      <c r="H28" s="1">
        <f>[1]Sheet18!H$478</f>
        <v>0</v>
      </c>
      <c r="I28" s="1">
        <f>[1]Sheet18!I$478</f>
        <v>0</v>
      </c>
      <c r="J28" s="1">
        <f>[1]Sheet18!J$478</f>
        <v>644747</v>
      </c>
      <c r="K28" s="1">
        <f>[1]Sheet18!K$478</f>
        <v>757236.36234109988</v>
      </c>
      <c r="L28" s="1">
        <f>[1]Sheet18!L$478</f>
        <v>0</v>
      </c>
      <c r="M28" s="1">
        <f>[1]Sheet18!M$478</f>
        <v>0</v>
      </c>
      <c r="N28" s="1">
        <f>[1]Sheet18!N$478</f>
        <v>73038</v>
      </c>
      <c r="O28" s="1">
        <f>[1]Sheet18!O$478</f>
        <v>99663.944990000004</v>
      </c>
      <c r="P28" s="1">
        <f>[1]Sheet18!P$478</f>
        <v>73038</v>
      </c>
      <c r="Q28" s="1">
        <f>[1]Sheet18!Q$478</f>
        <v>99663.944990000004</v>
      </c>
      <c r="R28" s="1">
        <f>[1]Sheet18!R$478</f>
        <v>571709</v>
      </c>
      <c r="S28" s="1">
        <f>[1]Sheet18!S$478</f>
        <v>657572.4173510999</v>
      </c>
      <c r="W28" t="str">
        <f>SUBSTITUTE(Y28,"t1","t"&amp;Z28)</f>
        <v>Sheet18!S$478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[1]Sheet19!D$478</f>
        <v>729377</v>
      </c>
      <c r="E29" s="1">
        <f>[1]Sheet19!E$478</f>
        <v>606119</v>
      </c>
      <c r="F29" s="1">
        <f>[1]Sheet19!F$478</f>
        <v>0</v>
      </c>
      <c r="G29" s="1">
        <f>[1]Sheet19!G$478</f>
        <v>0</v>
      </c>
      <c r="H29" s="1">
        <f>[1]Sheet19!H$478</f>
        <v>0</v>
      </c>
      <c r="I29" s="1">
        <f>[1]Sheet19!I$478</f>
        <v>0</v>
      </c>
      <c r="J29" s="1">
        <f>[1]Sheet19!J$478</f>
        <v>729377</v>
      </c>
      <c r="K29" s="1">
        <f>[1]Sheet19!K$478</f>
        <v>606119</v>
      </c>
      <c r="L29" s="1">
        <f>[1]Sheet19!L$478</f>
        <v>0</v>
      </c>
      <c r="M29" s="1">
        <f>[1]Sheet19!M$478</f>
        <v>0</v>
      </c>
      <c r="N29" s="1">
        <f>[1]Sheet19!N$478</f>
        <v>0</v>
      </c>
      <c r="O29" s="1">
        <f>[1]Sheet19!O$478</f>
        <v>35155</v>
      </c>
      <c r="P29" s="1">
        <f>[1]Sheet19!P$478</f>
        <v>0</v>
      </c>
      <c r="Q29" s="1">
        <f>[1]Sheet19!Q$478</f>
        <v>35155</v>
      </c>
      <c r="R29" s="1">
        <f>[1]Sheet19!R$478</f>
        <v>729377</v>
      </c>
      <c r="S29" s="1">
        <f>[1]Sheet19!S$478</f>
        <v>570964</v>
      </c>
      <c r="W29" t="str">
        <f>SUBSTITUTE(Y29,"t1","t"&amp;Z29)</f>
        <v>Sheet19!S$478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[1]Sheet20!D$478</f>
        <v>1535428</v>
      </c>
      <c r="E30" s="1">
        <f>[1]Sheet20!E$478</f>
        <v>1161777.9360581506</v>
      </c>
      <c r="F30" s="1">
        <f>[1]Sheet20!F$478</f>
        <v>0</v>
      </c>
      <c r="G30" s="1">
        <f>[1]Sheet20!G$478</f>
        <v>0</v>
      </c>
      <c r="H30" s="1">
        <f>[1]Sheet20!H$478</f>
        <v>0</v>
      </c>
      <c r="I30" s="1">
        <f>[1]Sheet20!I$478</f>
        <v>0</v>
      </c>
      <c r="J30" s="1">
        <f>[1]Sheet20!J$478</f>
        <v>1535428</v>
      </c>
      <c r="K30" s="1">
        <f>[1]Sheet20!K$478</f>
        <v>1161777.9360581506</v>
      </c>
      <c r="L30" s="1">
        <f>[1]Sheet20!L$478</f>
        <v>0</v>
      </c>
      <c r="M30" s="1">
        <f>[1]Sheet20!M$478</f>
        <v>0</v>
      </c>
      <c r="N30" s="1">
        <f>[1]Sheet20!N$478</f>
        <v>720791</v>
      </c>
      <c r="O30" s="1">
        <f>[1]Sheet20!O$478</f>
        <v>565119.9949179166</v>
      </c>
      <c r="P30" s="1">
        <f>[1]Sheet20!P$478</f>
        <v>720791</v>
      </c>
      <c r="Q30" s="1">
        <f>[1]Sheet20!Q$478</f>
        <v>565119.9949179166</v>
      </c>
      <c r="R30" s="1">
        <f>[1]Sheet20!R$478</f>
        <v>814637</v>
      </c>
      <c r="S30" s="1">
        <f>[1]Sheet20!S$478</f>
        <v>596657.941140234</v>
      </c>
      <c r="W30" t="str">
        <f>SUBSTITUTE(Y30,"t1","t"&amp;Z30)</f>
        <v>Sheet20!S$478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[1]Sheet21!D$478</f>
        <v>575379</v>
      </c>
      <c r="E31" s="1">
        <f>[1]Sheet21!E$478</f>
        <v>594543</v>
      </c>
      <c r="F31" s="1">
        <f>[1]Sheet21!F$478</f>
        <v>0</v>
      </c>
      <c r="G31" s="1">
        <f>[1]Sheet21!G$478</f>
        <v>0</v>
      </c>
      <c r="H31" s="1">
        <f>[1]Sheet21!H$478</f>
        <v>0</v>
      </c>
      <c r="I31" s="1">
        <f>[1]Sheet21!I$478</f>
        <v>0</v>
      </c>
      <c r="J31" s="1">
        <f>[1]Sheet21!J$478</f>
        <v>575379</v>
      </c>
      <c r="K31" s="1">
        <f>[1]Sheet21!K$478</f>
        <v>594543</v>
      </c>
      <c r="L31" s="1">
        <f>[1]Sheet21!L$478</f>
        <v>250</v>
      </c>
      <c r="M31" s="1">
        <f>[1]Sheet21!M$478</f>
        <v>0</v>
      </c>
      <c r="N31" s="1">
        <f>[1]Sheet21!N$478</f>
        <v>205209</v>
      </c>
      <c r="O31" s="1">
        <f>[1]Sheet21!O$478</f>
        <v>153534</v>
      </c>
      <c r="P31" s="1">
        <f>[1]Sheet21!P$478</f>
        <v>205459</v>
      </c>
      <c r="Q31" s="1">
        <f>[1]Sheet21!Q$478</f>
        <v>153534</v>
      </c>
      <c r="R31" s="1">
        <f>[1]Sheet21!R$478</f>
        <v>369920</v>
      </c>
      <c r="S31" s="1">
        <f>[1]Sheet21!S$478</f>
        <v>441009</v>
      </c>
      <c r="W31" t="str">
        <f>SUBSTITUTE(Y31,"t1","t"&amp;Z31)</f>
        <v>Sheet21!S$478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[1]Sheet22!D$478</f>
        <v>0</v>
      </c>
      <c r="E32" s="1">
        <f>[1]Sheet22!E$478</f>
        <v>0</v>
      </c>
      <c r="F32" s="1">
        <f>[1]Sheet22!F$478</f>
        <v>0</v>
      </c>
      <c r="G32" s="1">
        <f>[1]Sheet22!G$478</f>
        <v>0</v>
      </c>
      <c r="H32" s="1">
        <f>[1]Sheet22!H$478</f>
        <v>0</v>
      </c>
      <c r="I32" s="1">
        <f>[1]Sheet22!I$478</f>
        <v>0</v>
      </c>
      <c r="J32" s="1">
        <f>[1]Sheet22!J$478</f>
        <v>0</v>
      </c>
      <c r="K32" s="1">
        <f>[1]Sheet22!K$478</f>
        <v>0</v>
      </c>
      <c r="L32" s="1">
        <f>[1]Sheet22!L$478</f>
        <v>0</v>
      </c>
      <c r="M32" s="1">
        <f>[1]Sheet22!M$478</f>
        <v>0</v>
      </c>
      <c r="N32" s="1">
        <f>[1]Sheet22!N$478</f>
        <v>0</v>
      </c>
      <c r="O32" s="1">
        <f>[1]Sheet22!O$478</f>
        <v>0</v>
      </c>
      <c r="P32" s="1">
        <f>[1]Sheet22!P$478</f>
        <v>0</v>
      </c>
      <c r="Q32" s="1">
        <f>[1]Sheet22!Q$478</f>
        <v>0</v>
      </c>
      <c r="R32" s="1">
        <f>[1]Sheet22!R$478</f>
        <v>0</v>
      </c>
      <c r="S32" s="1">
        <f>[1]Sheet22!S$478</f>
        <v>0</v>
      </c>
      <c r="W32" t="str">
        <f>SUBSTITUTE(Y32,"t1","t"&amp;Z32)</f>
        <v>Sheet22!S$478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13725926</v>
      </c>
      <c r="E33" s="1">
        <f>SUM(E22:E32)</f>
        <v>14238811.298399251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13725926</v>
      </c>
      <c r="K33" s="1">
        <f>SUM(K22:K32)</f>
        <v>14238811.298399251</v>
      </c>
      <c r="L33" s="1">
        <f>SUM(L22:L32)</f>
        <v>968</v>
      </c>
      <c r="M33" s="1">
        <f>SUM(M22:M32)</f>
        <v>-250</v>
      </c>
      <c r="N33" s="1">
        <f>SUM(N22:N32)</f>
        <v>1188304</v>
      </c>
      <c r="O33" s="1">
        <f>SUM(O22:O32)</f>
        <v>1214789.9399079166</v>
      </c>
      <c r="P33" s="1">
        <f>SUM(P22:P32)</f>
        <v>1189272</v>
      </c>
      <c r="Q33" s="1">
        <f>SUM(Q22:Q32)</f>
        <v>1214539.9399079166</v>
      </c>
      <c r="R33" s="1">
        <f>SUM(R22:R32)</f>
        <v>12536654</v>
      </c>
      <c r="S33" s="1">
        <f>SUM(S22:S32)</f>
        <v>13024271.358491335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65161464</v>
      </c>
      <c r="E34" s="1">
        <f>E33+E21</f>
        <v>72122517.298399255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65161464</v>
      </c>
      <c r="K34" s="1">
        <f>K33+K21</f>
        <v>72122517.298399255</v>
      </c>
      <c r="L34" s="1">
        <f>L33+L21</f>
        <v>486885.15098033729</v>
      </c>
      <c r="M34" s="1">
        <f>M33+M21</f>
        <v>439579.92469296861</v>
      </c>
      <c r="N34" s="1">
        <f>N33+N21</f>
        <v>16575503.907019664</v>
      </c>
      <c r="O34" s="1">
        <f>O33+O21</f>
        <v>14962576.14688384</v>
      </c>
      <c r="P34" s="1">
        <f>P33+P21</f>
        <v>17062389.057999998</v>
      </c>
      <c r="Q34" s="1">
        <f>Q33+Q21</f>
        <v>15402156.071576808</v>
      </c>
      <c r="R34" s="1">
        <f>R33+R21</f>
        <v>48099074.942000002</v>
      </c>
      <c r="S34" s="1">
        <f>S33+S21</f>
        <v>56720361.226822436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2015-05-17T16:07:05Z</dcterms:created>
  <dcterms:modified xsi:type="dcterms:W3CDTF">2015-05-17T16:07:09Z</dcterms:modified>
</cp:coreProperties>
</file>