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table 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D9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  <c r="K21" s="1"/>
</calcChain>
</file>

<file path=xl/sharedStrings.xml><?xml version="1.0" encoding="utf-8"?>
<sst xmlns="http://schemas.openxmlformats.org/spreadsheetml/2006/main" count="35" uniqueCount="34">
  <si>
    <t>الاجمالي Total</t>
  </si>
  <si>
    <t>المجموع
 Total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</si>
  <si>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</si>
  <si>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</si>
  <si>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</si>
  <si>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</si>
  <si>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</si>
  <si>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</si>
  <si>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</si>
  <si>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</si>
  <si>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</si>
  <si>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</si>
  <si>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</si>
  <si>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</si>
  <si>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</si>
  <si>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</si>
  <si>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</si>
  <si>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</si>
  <si>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</si>
  <si>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</si>
  <si>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</si>
  <si>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</si>
  <si>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</si>
  <si>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</si>
  <si>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</si>
  <si>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</si>
  <si>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</si>
  <si>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</si>
  <si>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</si>
  <si>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التأمين على الحياة
Life Insurance</t>
  </si>
  <si>
    <t>تأمين عام 
General Insurance</t>
  </si>
  <si>
    <t xml:space="preserve">     اسم الشركة       Company name </t>
  </si>
  <si>
    <t>Table (7):Total Assets in Omani Rial 2013 - 2014</t>
  </si>
  <si>
    <t>جدول رقم (7):إجمالي الأصول ( الموجودات )   بالريال العماني لعامي 2013 - 2014 م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</si>
</sst>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sz val="10"/>
      <color indexed="8"/>
      <name val="Arabic Transparent"/>
      <charset val="178"/>
    </font>
    <font>
      <b/>
      <sz val="10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6" fillId="3" borderId="1" xfId="3" applyNumberFormat="1" applyFont="1" applyFill="1" applyBorder="1" applyAlignment="1">
      <alignment horizontal="center" vertical="center" wrapText="1" readingOrder="1"/>
    </xf>
    <xf numFmtId="164" fontId="6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0" fillId="0" borderId="0" xfId="1" applyFont="1"/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164" fontId="5" fillId="8" borderId="1" xfId="2" applyNumberFormat="1" applyFont="1" applyFill="1" applyBorder="1" applyAlignment="1">
      <alignment horizontal="center" vertical="center" wrapText="1"/>
    </xf>
    <xf numFmtId="164" fontId="5" fillId="8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164" fontId="0" fillId="0" borderId="2" xfId="4" applyNumberFormat="1" applyFont="1" applyFill="1" applyBorder="1" applyAlignment="1">
      <alignment horizontal="center" vertical="center" wrapText="1" readingOrder="1"/>
    </xf>
    <xf numFmtId="164" fontId="0" fillId="0" borderId="3" xfId="4" applyNumberFormat="1" applyFont="1" applyFill="1" applyBorder="1" applyAlignment="1">
      <alignment horizontal="center" vertical="center" wrapText="1" readingOrder="1"/>
    </xf>
    <xf numFmtId="164" fontId="5" fillId="0" borderId="4" xfId="2" applyNumberFormat="1" applyFont="1" applyFill="1" applyBorder="1" applyAlignment="1">
      <alignment horizontal="center" vertical="center" wrapText="1" readingOrder="1"/>
    </xf>
    <xf numFmtId="164" fontId="5" fillId="0" borderId="5" xfId="2" applyNumberFormat="1" applyFont="1" applyFill="1" applyBorder="1" applyAlignment="1">
      <alignment horizontal="center" vertical="center" wrapText="1" readingOrder="1"/>
    </xf>
    <xf numFmtId="164" fontId="0" fillId="0" borderId="6" xfId="4" applyNumberFormat="1" applyFont="1" applyFill="1" applyBorder="1" applyAlignment="1">
      <alignment horizontal="center" vertical="center" wrapText="1" readingOrder="1"/>
    </xf>
    <xf numFmtId="164" fontId="0" fillId="0" borderId="7" xfId="4" applyNumberFormat="1" applyFont="1" applyFill="1" applyBorder="1" applyAlignment="1">
      <alignment horizontal="center" vertical="center" wrapText="1" readingOrder="1"/>
    </xf>
    <xf numFmtId="164" fontId="5" fillId="0" borderId="8" xfId="2" applyNumberFormat="1" applyFont="1" applyFill="1" applyBorder="1" applyAlignment="1">
      <alignment horizontal="center" vertical="center" wrapText="1" readingOrder="1"/>
    </xf>
    <xf numFmtId="164" fontId="5" fillId="0" borderId="4" xfId="2" applyNumberFormat="1" applyFont="1" applyFill="1" applyBorder="1" applyAlignment="1">
      <alignment horizontal="center" vertical="center" wrapText="1" readingOrder="2"/>
    </xf>
    <xf numFmtId="164" fontId="5" fillId="0" borderId="8" xfId="2" applyNumberFormat="1" applyFont="1" applyFill="1" applyBorder="1" applyAlignment="1">
      <alignment horizontal="center" vertical="center" wrapText="1" readingOrder="2"/>
    </xf>
    <xf numFmtId="164" fontId="5" fillId="0" borderId="5" xfId="2" applyNumberFormat="1" applyFont="1" applyFill="1" applyBorder="1" applyAlignment="1">
      <alignment horizontal="center" vertical="center" wrapText="1" readingOrder="2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1">
          <cell r="D61">
            <v>65483032</v>
          </cell>
          <cell r="E61">
            <v>70033393</v>
          </cell>
          <cell r="F61">
            <v>318933</v>
          </cell>
          <cell r="G61">
            <v>246115</v>
          </cell>
        </row>
      </sheetData>
      <sheetData sheetId="2">
        <row r="61">
          <cell r="D61">
            <v>50017213</v>
          </cell>
          <cell r="E61">
            <v>56226463</v>
          </cell>
          <cell r="F61">
            <v>10743879</v>
          </cell>
          <cell r="G61">
            <v>10821089</v>
          </cell>
        </row>
      </sheetData>
      <sheetData sheetId="3">
        <row r="61">
          <cell r="D61">
            <v>164233597</v>
          </cell>
          <cell r="E61">
            <v>157939829</v>
          </cell>
          <cell r="F61">
            <v>5354584</v>
          </cell>
          <cell r="G61">
            <v>4747003</v>
          </cell>
        </row>
      </sheetData>
      <sheetData sheetId="4">
        <row r="61">
          <cell r="D61">
            <v>16603116</v>
          </cell>
          <cell r="E61">
            <v>15855793</v>
          </cell>
          <cell r="F61">
            <v>0</v>
          </cell>
          <cell r="G61">
            <v>0</v>
          </cell>
        </row>
      </sheetData>
      <sheetData sheetId="5">
        <row r="61">
          <cell r="F61">
            <v>9359432</v>
          </cell>
          <cell r="G61">
            <v>9500064</v>
          </cell>
        </row>
      </sheetData>
      <sheetData sheetId="6">
        <row r="61">
          <cell r="D61">
            <v>23096654</v>
          </cell>
          <cell r="E61">
            <v>24407629</v>
          </cell>
          <cell r="F61">
            <v>1552691</v>
          </cell>
          <cell r="G61">
            <v>1465058</v>
          </cell>
        </row>
      </sheetData>
      <sheetData sheetId="7">
        <row r="61">
          <cell r="D61">
            <v>40515836</v>
          </cell>
          <cell r="E61">
            <v>29556604</v>
          </cell>
          <cell r="F61">
            <v>1996886</v>
          </cell>
          <cell r="G61">
            <v>2987898</v>
          </cell>
        </row>
      </sheetData>
      <sheetData sheetId="8">
        <row r="61">
          <cell r="D61">
            <v>11587011.420541532</v>
          </cell>
          <cell r="E61">
            <v>11808095.756715268</v>
          </cell>
          <cell r="F61">
            <v>49551489.537148468</v>
          </cell>
          <cell r="G61">
            <v>61358442</v>
          </cell>
        </row>
      </sheetData>
      <sheetData sheetId="9">
        <row r="61">
          <cell r="D61">
            <v>17368582</v>
          </cell>
          <cell r="E61">
            <v>17529840</v>
          </cell>
          <cell r="F61">
            <v>376304</v>
          </cell>
          <cell r="G61">
            <v>745868</v>
          </cell>
        </row>
      </sheetData>
      <sheetData sheetId="10">
        <row r="61">
          <cell r="D61">
            <v>34957724.486000001</v>
          </cell>
          <cell r="E61">
            <v>37072648</v>
          </cell>
          <cell r="F61">
            <v>673056.91700000002</v>
          </cell>
          <cell r="G61">
            <v>1575820</v>
          </cell>
        </row>
      </sheetData>
      <sheetData sheetId="11">
        <row r="61">
          <cell r="E61">
            <v>5464665.248352332</v>
          </cell>
          <cell r="G61">
            <v>4286663.7516476689</v>
          </cell>
        </row>
      </sheetData>
      <sheetData sheetId="12">
        <row r="61">
          <cell r="D61">
            <v>17082897.263999999</v>
          </cell>
          <cell r="E61">
            <v>17607744.362</v>
          </cell>
          <cell r="F61">
            <v>1827376</v>
          </cell>
          <cell r="G61">
            <v>2137530</v>
          </cell>
        </row>
      </sheetData>
      <sheetData sheetId="13">
        <row r="61">
          <cell r="D61">
            <v>8275190</v>
          </cell>
          <cell r="E61">
            <v>8866530</v>
          </cell>
          <cell r="F61">
            <v>0</v>
          </cell>
          <cell r="G61">
            <v>0</v>
          </cell>
        </row>
      </sheetData>
      <sheetData sheetId="14">
        <row r="61">
          <cell r="D61">
            <v>8817232</v>
          </cell>
          <cell r="E61">
            <v>8915458.6999999993</v>
          </cell>
        </row>
      </sheetData>
      <sheetData sheetId="15">
        <row r="61">
          <cell r="D61">
            <v>34190357</v>
          </cell>
          <cell r="E61">
            <v>41632976</v>
          </cell>
          <cell r="F61">
            <v>1313621</v>
          </cell>
          <cell r="G61">
            <v>2001280</v>
          </cell>
        </row>
      </sheetData>
      <sheetData sheetId="16">
        <row r="61">
          <cell r="D61">
            <v>32983143</v>
          </cell>
          <cell r="E61">
            <v>36440338</v>
          </cell>
          <cell r="F61">
            <v>0</v>
          </cell>
          <cell r="G61">
            <v>0</v>
          </cell>
        </row>
      </sheetData>
      <sheetData sheetId="17">
        <row r="61">
          <cell r="D61">
            <v>3463427</v>
          </cell>
          <cell r="E61">
            <v>2073561</v>
          </cell>
          <cell r="F61">
            <v>38751399</v>
          </cell>
          <cell r="G61">
            <v>39879788</v>
          </cell>
        </row>
      </sheetData>
      <sheetData sheetId="18">
        <row r="61">
          <cell r="D61">
            <v>11117095</v>
          </cell>
          <cell r="E61">
            <v>13162430</v>
          </cell>
          <cell r="F61">
            <v>0</v>
          </cell>
          <cell r="G61">
            <v>0</v>
          </cell>
        </row>
      </sheetData>
      <sheetData sheetId="19">
        <row r="61">
          <cell r="D61">
            <v>15398135</v>
          </cell>
          <cell r="E61">
            <v>16976009</v>
          </cell>
          <cell r="F61">
            <v>4820906.57</v>
          </cell>
          <cell r="G61">
            <v>5221310.6071578953</v>
          </cell>
        </row>
      </sheetData>
      <sheetData sheetId="20">
        <row r="61">
          <cell r="D61">
            <v>11626125</v>
          </cell>
          <cell r="E61">
            <v>10765465</v>
          </cell>
        </row>
      </sheetData>
      <sheetData sheetId="21">
        <row r="61">
          <cell r="D61">
            <v>7972565</v>
          </cell>
          <cell r="E61">
            <v>8466136</v>
          </cell>
          <cell r="F61">
            <v>1412058</v>
          </cell>
          <cell r="G61">
            <v>1807119</v>
          </cell>
        </row>
      </sheetData>
      <sheetData sheetId="22">
        <row r="61">
          <cell r="D61">
            <v>0</v>
          </cell>
          <cell r="E61">
            <v>0</v>
          </cell>
          <cell r="F61">
            <v>11498010</v>
          </cell>
          <cell r="G61">
            <v>12477778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rightToLeft="1" tabSelected="1" topLeftCell="A20" workbookViewId="0">
      <selection activeCell="G21" sqref="G21"/>
    </sheetView>
  </sheetViews>
  <sheetFormatPr defaultRowHeight="15"/>
  <cols>
    <col min="4" max="9" width="11.5703125" bestFit="1" customWidth="1"/>
  </cols>
  <sheetData>
    <row r="1" spans="1:9">
      <c r="A1">
        <v>61</v>
      </c>
    </row>
    <row r="4" spans="1:9">
      <c r="B4" s="29" t="s">
        <v>33</v>
      </c>
      <c r="C4" s="28"/>
      <c r="D4" s="28"/>
      <c r="E4" s="28"/>
      <c r="F4" s="28"/>
      <c r="G4" s="28"/>
      <c r="H4" s="28"/>
      <c r="I4" s="27"/>
    </row>
    <row r="5" spans="1:9">
      <c r="B5" s="23" t="s">
        <v>32</v>
      </c>
      <c r="C5" s="26"/>
      <c r="D5" s="26"/>
      <c r="E5" s="26"/>
      <c r="F5" s="26"/>
      <c r="G5" s="26"/>
      <c r="H5" s="26"/>
      <c r="I5" s="22"/>
    </row>
    <row r="6" spans="1:9" ht="27.75" customHeight="1">
      <c r="B6" s="25" t="s">
        <v>31</v>
      </c>
      <c r="C6" s="24"/>
      <c r="D6" s="23" t="s">
        <v>30</v>
      </c>
      <c r="E6" s="22"/>
      <c r="F6" s="23" t="s">
        <v>29</v>
      </c>
      <c r="G6" s="22"/>
      <c r="H6" s="23" t="s">
        <v>14</v>
      </c>
      <c r="I6" s="22"/>
    </row>
    <row r="7" spans="1:9">
      <c r="B7" s="21"/>
      <c r="C7" s="20"/>
      <c r="D7" s="19">
        <v>2013</v>
      </c>
      <c r="E7" s="19">
        <v>2014</v>
      </c>
      <c r="F7" s="19">
        <v>2013</v>
      </c>
      <c r="G7" s="19">
        <v>2014</v>
      </c>
      <c r="H7" s="19">
        <v>2013</v>
      </c>
      <c r="I7" s="19">
        <v>2014</v>
      </c>
    </row>
    <row r="8" spans="1:9" ht="23.1" customHeight="1">
      <c r="A8" s="8">
        <v>1</v>
      </c>
      <c r="B8" s="11" t="s">
        <v>28</v>
      </c>
      <c r="C8" s="3" t="s">
        <v>27</v>
      </c>
      <c r="D8" s="6">
        <f>[1]Sheet1!D$61</f>
        <v>65483032</v>
      </c>
      <c r="E8" s="6">
        <f>[1]Sheet1!E$61</f>
        <v>70033393</v>
      </c>
      <c r="F8" s="6">
        <f>[1]Sheet1!F$61</f>
        <v>318933</v>
      </c>
      <c r="G8" s="6">
        <f>[1]Sheet1!G$61</f>
        <v>246115</v>
      </c>
      <c r="H8" s="6">
        <f>D8+F8</f>
        <v>65801965</v>
      </c>
      <c r="I8" s="5">
        <f>E8+G8</f>
        <v>70279508</v>
      </c>
    </row>
    <row r="9" spans="1:9" ht="23.1" customHeight="1">
      <c r="A9" s="8">
        <v>2</v>
      </c>
      <c r="B9" s="11"/>
      <c r="C9" s="3" t="s">
        <v>26</v>
      </c>
      <c r="D9" s="6">
        <f>[1]Sheet2!D$61</f>
        <v>50017213</v>
      </c>
      <c r="E9" s="6">
        <f>[1]Sheet2!E$61</f>
        <v>56226463</v>
      </c>
      <c r="F9" s="6">
        <f>[1]Sheet2!F$61</f>
        <v>10743879</v>
      </c>
      <c r="G9" s="6">
        <f>[1]Sheet2!G$61</f>
        <v>10821089</v>
      </c>
      <c r="H9" s="6">
        <f>D9+F9</f>
        <v>60761092</v>
      </c>
      <c r="I9" s="5">
        <f>E9+G9</f>
        <v>67047552</v>
      </c>
    </row>
    <row r="10" spans="1:9" ht="23.1" customHeight="1">
      <c r="A10" s="8">
        <v>3</v>
      </c>
      <c r="B10" s="11"/>
      <c r="C10" s="3" t="s">
        <v>25</v>
      </c>
      <c r="D10" s="6">
        <f>[1]Sheet3!D$61</f>
        <v>164233597</v>
      </c>
      <c r="E10" s="6">
        <f>[1]Sheet3!E$61</f>
        <v>157939829</v>
      </c>
      <c r="F10" s="6">
        <f>[1]Sheet3!F$61</f>
        <v>5354584</v>
      </c>
      <c r="G10" s="6">
        <f>[1]Sheet3!G$61</f>
        <v>4747003</v>
      </c>
      <c r="H10" s="6">
        <f>D10+F10</f>
        <v>169588181</v>
      </c>
      <c r="I10" s="5">
        <f>E10+G10</f>
        <v>162686832</v>
      </c>
    </row>
    <row r="11" spans="1:9" ht="23.1" customHeight="1">
      <c r="A11" s="8">
        <v>4</v>
      </c>
      <c r="B11" s="11"/>
      <c r="C11" s="3" t="s">
        <v>24</v>
      </c>
      <c r="D11" s="6">
        <f>[1]Sheet4!D$61</f>
        <v>16603116</v>
      </c>
      <c r="E11" s="6">
        <f>[1]Sheet4!E$61</f>
        <v>15855793</v>
      </c>
      <c r="F11" s="6">
        <f>[1]Sheet4!F$61</f>
        <v>0</v>
      </c>
      <c r="G11" s="6">
        <f>[1]Sheet4!G$61</f>
        <v>0</v>
      </c>
      <c r="H11" s="6">
        <f>D11+F11</f>
        <v>16603116</v>
      </c>
      <c r="I11" s="5">
        <f>E11+G11</f>
        <v>15855793</v>
      </c>
    </row>
    <row r="12" spans="1:9" ht="23.1" customHeight="1">
      <c r="A12" s="8">
        <v>5</v>
      </c>
      <c r="B12" s="11"/>
      <c r="C12" s="3" t="s">
        <v>23</v>
      </c>
      <c r="D12" s="6">
        <f>[1]Sheet5!D$61</f>
        <v>0</v>
      </c>
      <c r="E12" s="6">
        <f>[1]Sheet5!E$61</f>
        <v>0</v>
      </c>
      <c r="F12" s="6">
        <f>[1]Sheet5!F$61</f>
        <v>9359432</v>
      </c>
      <c r="G12" s="6">
        <f>[1]Sheet5!G$61</f>
        <v>9500064</v>
      </c>
      <c r="H12" s="6">
        <f>D12+F12</f>
        <v>9359432</v>
      </c>
      <c r="I12" s="5">
        <f>E12+G12</f>
        <v>9500064</v>
      </c>
    </row>
    <row r="13" spans="1:9" ht="23.1" customHeight="1">
      <c r="A13" s="8">
        <v>6</v>
      </c>
      <c r="B13" s="11"/>
      <c r="C13" s="3" t="s">
        <v>22</v>
      </c>
      <c r="D13" s="6">
        <f>[1]Sheet6!D$61</f>
        <v>23096654</v>
      </c>
      <c r="E13" s="6">
        <f>[1]Sheet6!E$61</f>
        <v>24407629</v>
      </c>
      <c r="F13" s="6">
        <f>[1]Sheet6!F$61</f>
        <v>1552691</v>
      </c>
      <c r="G13" s="6">
        <f>[1]Sheet6!G$61</f>
        <v>1465058</v>
      </c>
      <c r="H13" s="6">
        <f>D13+F13</f>
        <v>24649345</v>
      </c>
      <c r="I13" s="5">
        <f>E13+G13</f>
        <v>25872687</v>
      </c>
    </row>
    <row r="14" spans="1:9" ht="23.1" customHeight="1">
      <c r="A14" s="8">
        <v>7</v>
      </c>
      <c r="B14" s="11"/>
      <c r="C14" s="3" t="s">
        <v>21</v>
      </c>
      <c r="D14" s="6">
        <f>[1]Sheet7!D$61</f>
        <v>40515836</v>
      </c>
      <c r="E14" s="6">
        <f>[1]Sheet7!E$61</f>
        <v>29556604</v>
      </c>
      <c r="F14" s="6">
        <f>[1]Sheet7!F$61</f>
        <v>1996886</v>
      </c>
      <c r="G14" s="6">
        <f>[1]Sheet7!G$61</f>
        <v>2987898</v>
      </c>
      <c r="H14" s="6">
        <f>D14+F14</f>
        <v>42512722</v>
      </c>
      <c r="I14" s="5">
        <f>E14+G14</f>
        <v>32544502</v>
      </c>
    </row>
    <row r="15" spans="1:9" ht="23.1" customHeight="1">
      <c r="A15" s="8">
        <v>8</v>
      </c>
      <c r="B15" s="11"/>
      <c r="C15" s="3" t="s">
        <v>20</v>
      </c>
      <c r="D15" s="6">
        <f>[1]Sheet8!D$61</f>
        <v>11587011.420541532</v>
      </c>
      <c r="E15" s="6">
        <f>[1]Sheet8!E$61</f>
        <v>11808095.756715268</v>
      </c>
      <c r="F15" s="6">
        <f>[1]Sheet8!F$61</f>
        <v>49551489.537148468</v>
      </c>
      <c r="G15" s="6">
        <f>[1]Sheet8!G$61</f>
        <v>61358442</v>
      </c>
      <c r="H15" s="18">
        <f>D15+F15</f>
        <v>61138500.957690001</v>
      </c>
      <c r="I15" s="17">
        <f>E15+G15</f>
        <v>73166537.756715268</v>
      </c>
    </row>
    <row r="16" spans="1:9" ht="23.1" customHeight="1">
      <c r="A16" s="8">
        <v>9</v>
      </c>
      <c r="B16" s="11"/>
      <c r="C16" s="3" t="s">
        <v>19</v>
      </c>
      <c r="D16" s="6">
        <f>[1]Sheet9!D$61</f>
        <v>17368582</v>
      </c>
      <c r="E16" s="6">
        <f>[1]Sheet9!E$61</f>
        <v>17529840</v>
      </c>
      <c r="F16" s="6">
        <f>[1]Sheet9!F$61</f>
        <v>376304</v>
      </c>
      <c r="G16" s="6">
        <f>[1]Sheet9!G$61</f>
        <v>745868</v>
      </c>
      <c r="H16" s="6">
        <f>D16+F16</f>
        <v>17744886</v>
      </c>
      <c r="I16" s="5">
        <f>E16+G16</f>
        <v>18275708</v>
      </c>
    </row>
    <row r="17" spans="1:11" ht="23.1" customHeight="1">
      <c r="A17" s="8"/>
      <c r="B17" s="11"/>
      <c r="C17" s="16" t="s">
        <v>18</v>
      </c>
      <c r="D17" s="1">
        <f>SUM(D8:D16)</f>
        <v>388905041.42054152</v>
      </c>
      <c r="E17" s="1">
        <f>SUM(E8:E16)</f>
        <v>383357646.7567153</v>
      </c>
      <c r="F17" s="1">
        <f>SUM(F8:F16)</f>
        <v>79254198.537148476</v>
      </c>
      <c r="G17" s="1">
        <f>SUM(G8:G16)</f>
        <v>91871537</v>
      </c>
      <c r="H17" s="1">
        <f>SUM(H8:H16)</f>
        <v>468159239.95769</v>
      </c>
      <c r="I17" s="1">
        <f>SUM(I8:I16)</f>
        <v>475229183.7567153</v>
      </c>
    </row>
    <row r="18" spans="1:11" ht="23.1" customHeight="1">
      <c r="A18" s="8">
        <v>10</v>
      </c>
      <c r="B18" s="11"/>
      <c r="C18" s="15" t="s">
        <v>17</v>
      </c>
      <c r="D18" s="6">
        <f>[1]Sheet10!D$61</f>
        <v>34957724.486000001</v>
      </c>
      <c r="E18" s="6">
        <f>[1]Sheet10!E$61</f>
        <v>37072648</v>
      </c>
      <c r="F18" s="6">
        <f>[1]Sheet10!F$61</f>
        <v>673056.91700000002</v>
      </c>
      <c r="G18" s="6">
        <f>[1]Sheet10!G$61</f>
        <v>1575820</v>
      </c>
      <c r="H18" s="6">
        <f>D18+F18</f>
        <v>35630781.403000005</v>
      </c>
      <c r="I18" s="5">
        <f>E18+G18</f>
        <v>38648468</v>
      </c>
    </row>
    <row r="19" spans="1:11" ht="23.1" customHeight="1">
      <c r="A19" s="8">
        <v>11</v>
      </c>
      <c r="B19" s="11"/>
      <c r="C19" s="15" t="s">
        <v>16</v>
      </c>
      <c r="D19" s="6">
        <f>[1]Sheet11!D$61</f>
        <v>0</v>
      </c>
      <c r="E19" s="6">
        <f>[1]Sheet11!E$61</f>
        <v>5464665.248352332</v>
      </c>
      <c r="F19" s="6">
        <f>[1]Sheet11!F$61</f>
        <v>0</v>
      </c>
      <c r="G19" s="6">
        <f>[1]Sheet11!G$61</f>
        <v>4286663.7516476689</v>
      </c>
      <c r="H19" s="6">
        <f>D19+F19</f>
        <v>0</v>
      </c>
      <c r="I19" s="5">
        <f>E19+G19</f>
        <v>9751329</v>
      </c>
    </row>
    <row r="20" spans="1:11" ht="23.1" customHeight="1">
      <c r="A20" s="8"/>
      <c r="B20" s="11"/>
      <c r="C20" s="14" t="s">
        <v>15</v>
      </c>
      <c r="D20" s="1">
        <f>SUM(D18:D19)</f>
        <v>34957724.486000001</v>
      </c>
      <c r="E20" s="1">
        <f>SUM(E18:E19)</f>
        <v>42537313.248352334</v>
      </c>
      <c r="F20" s="1">
        <f>SUM(F18:F19)</f>
        <v>673056.91700000002</v>
      </c>
      <c r="G20" s="1">
        <f>SUM(G18:G19)</f>
        <v>5862483.7516476689</v>
      </c>
      <c r="H20" s="1">
        <f>SUM(H18:H19)</f>
        <v>35630781.403000005</v>
      </c>
      <c r="I20" s="1">
        <f>SUM(I18:I19)</f>
        <v>48399797</v>
      </c>
    </row>
    <row r="21" spans="1:11" ht="23.1" customHeight="1">
      <c r="A21" s="8"/>
      <c r="B21" s="11"/>
      <c r="C21" s="13" t="s">
        <v>14</v>
      </c>
      <c r="D21" s="1">
        <f>D20+D17</f>
        <v>423862765.90654153</v>
      </c>
      <c r="E21" s="1">
        <f>E20+E17</f>
        <v>425894960.00506765</v>
      </c>
      <c r="F21" s="1">
        <f>F20+F17</f>
        <v>79927255.454148471</v>
      </c>
      <c r="G21" s="1">
        <f>G20+G17</f>
        <v>97734020.751647666</v>
      </c>
      <c r="H21" s="1">
        <f>H20+H17</f>
        <v>503790021.36069</v>
      </c>
      <c r="I21" s="1">
        <f>I20+I17</f>
        <v>523628980.7567153</v>
      </c>
      <c r="K21" s="12">
        <f>I21/I34</f>
        <v>0.69625917916617486</v>
      </c>
    </row>
    <row r="22" spans="1:11" ht="23.1" customHeight="1">
      <c r="A22" s="8">
        <v>12</v>
      </c>
      <c r="B22" s="11" t="s">
        <v>13</v>
      </c>
      <c r="C22" s="7" t="s">
        <v>12</v>
      </c>
      <c r="D22" s="6">
        <f>[1]Sheet12!D$61</f>
        <v>17082897.263999999</v>
      </c>
      <c r="E22" s="6">
        <f>[1]Sheet12!E$61</f>
        <v>17607744.362</v>
      </c>
      <c r="F22" s="6">
        <f>[1]Sheet12!F$61</f>
        <v>1827376</v>
      </c>
      <c r="G22" s="6">
        <f>[1]Sheet12!G$61</f>
        <v>2137530</v>
      </c>
      <c r="H22" s="6">
        <f>D22+F22</f>
        <v>18910273.263999999</v>
      </c>
      <c r="I22" s="5">
        <f>E22+G22</f>
        <v>19745274.362</v>
      </c>
    </row>
    <row r="23" spans="1:11" ht="23.1" customHeight="1">
      <c r="A23" s="8">
        <v>13</v>
      </c>
      <c r="B23" s="4"/>
      <c r="C23" s="7" t="s">
        <v>11</v>
      </c>
      <c r="D23" s="6">
        <f>[1]Sheet13!D$61</f>
        <v>8275190</v>
      </c>
      <c r="E23" s="6">
        <f>[1]Sheet13!E$61</f>
        <v>8866530</v>
      </c>
      <c r="F23" s="6">
        <f>[1]Sheet13!F$61</f>
        <v>0</v>
      </c>
      <c r="G23" s="6">
        <f>[1]Sheet13!G$61</f>
        <v>0</v>
      </c>
      <c r="H23" s="6">
        <f>D23+F23</f>
        <v>8275190</v>
      </c>
      <c r="I23" s="5">
        <f>E23+G23</f>
        <v>8866530</v>
      </c>
    </row>
    <row r="24" spans="1:11" ht="23.1" customHeight="1">
      <c r="A24" s="8">
        <v>14</v>
      </c>
      <c r="B24" s="4"/>
      <c r="C24" s="10" t="s">
        <v>10</v>
      </c>
      <c r="D24" s="6">
        <f>[1]Sheet14!D$61</f>
        <v>8817232</v>
      </c>
      <c r="E24" s="6">
        <f>[1]Sheet14!E$61</f>
        <v>8915458.6999999993</v>
      </c>
      <c r="F24" s="6">
        <f>[1]Sheet14!F$61</f>
        <v>0</v>
      </c>
      <c r="G24" s="6">
        <f>[1]Sheet14!G$61</f>
        <v>0</v>
      </c>
      <c r="H24" s="6">
        <f>D24+F24</f>
        <v>8817232</v>
      </c>
      <c r="I24" s="5">
        <f>E24+G24</f>
        <v>8915458.6999999993</v>
      </c>
    </row>
    <row r="25" spans="1:11" ht="23.1" customHeight="1">
      <c r="A25" s="8">
        <v>15</v>
      </c>
      <c r="B25" s="4"/>
      <c r="C25" s="9" t="s">
        <v>9</v>
      </c>
      <c r="D25" s="6">
        <f>[1]Sheet15!D$61</f>
        <v>34190357</v>
      </c>
      <c r="E25" s="6">
        <f>[1]Sheet15!E$61</f>
        <v>41632976</v>
      </c>
      <c r="F25" s="6">
        <f>[1]Sheet15!F$61</f>
        <v>1313621</v>
      </c>
      <c r="G25" s="6">
        <f>[1]Sheet15!G$61</f>
        <v>2001280</v>
      </c>
      <c r="H25" s="6">
        <f>D25+F25</f>
        <v>35503978</v>
      </c>
      <c r="I25" s="5">
        <f>E25+G25</f>
        <v>43634256</v>
      </c>
    </row>
    <row r="26" spans="1:11" ht="23.1" customHeight="1">
      <c r="A26" s="8">
        <v>16</v>
      </c>
      <c r="B26" s="4"/>
      <c r="C26" s="7" t="s">
        <v>8</v>
      </c>
      <c r="D26" s="6">
        <f>[1]Sheet16!D$61</f>
        <v>32983143</v>
      </c>
      <c r="E26" s="6">
        <f>[1]Sheet16!E$61</f>
        <v>36440338</v>
      </c>
      <c r="F26" s="6">
        <f>[1]Sheet16!F$61</f>
        <v>0</v>
      </c>
      <c r="G26" s="6">
        <f>[1]Sheet16!G$61</f>
        <v>0</v>
      </c>
      <c r="H26" s="6">
        <f>D26+F26</f>
        <v>32983143</v>
      </c>
      <c r="I26" s="5">
        <f>E26+G26</f>
        <v>36440338</v>
      </c>
    </row>
    <row r="27" spans="1:11" ht="23.1" customHeight="1">
      <c r="A27" s="8">
        <v>17</v>
      </c>
      <c r="B27" s="4"/>
      <c r="C27" s="7" t="s">
        <v>7</v>
      </c>
      <c r="D27" s="6">
        <f>[1]Sheet17!D$61</f>
        <v>3463427</v>
      </c>
      <c r="E27" s="6">
        <f>[1]Sheet17!E$61</f>
        <v>2073561</v>
      </c>
      <c r="F27" s="6">
        <f>[1]Sheet17!F$61</f>
        <v>38751399</v>
      </c>
      <c r="G27" s="6">
        <f>[1]Sheet17!G$61</f>
        <v>39879788</v>
      </c>
      <c r="H27" s="6">
        <f>D27+F27</f>
        <v>42214826</v>
      </c>
      <c r="I27" s="5">
        <f>E27+G27</f>
        <v>41953349</v>
      </c>
    </row>
    <row r="28" spans="1:11" ht="23.1" customHeight="1">
      <c r="A28" s="8">
        <v>18</v>
      </c>
      <c r="B28" s="4"/>
      <c r="C28" s="7" t="s">
        <v>6</v>
      </c>
      <c r="D28" s="6">
        <f>[1]Sheet18!D$61</f>
        <v>11117095</v>
      </c>
      <c r="E28" s="6">
        <f>[1]Sheet18!E$61</f>
        <v>13162430</v>
      </c>
      <c r="F28" s="6">
        <f>[1]Sheet18!F$61</f>
        <v>0</v>
      </c>
      <c r="G28" s="6">
        <f>[1]Sheet18!G$61</f>
        <v>0</v>
      </c>
      <c r="H28" s="6">
        <f>D28+F28</f>
        <v>11117095</v>
      </c>
      <c r="I28" s="5">
        <f>E28+G28</f>
        <v>13162430</v>
      </c>
    </row>
    <row r="29" spans="1:11" ht="23.1" customHeight="1">
      <c r="A29" s="8">
        <v>19</v>
      </c>
      <c r="B29" s="4"/>
      <c r="C29" s="9" t="s">
        <v>5</v>
      </c>
      <c r="D29" s="6">
        <f>[1]Sheet19!D$61</f>
        <v>15398135</v>
      </c>
      <c r="E29" s="6">
        <f>[1]Sheet19!E$61</f>
        <v>16976009</v>
      </c>
      <c r="F29" s="6">
        <f>[1]Sheet19!F$61</f>
        <v>4820906.57</v>
      </c>
      <c r="G29" s="6">
        <f>[1]Sheet19!G$61</f>
        <v>5221310.6071578953</v>
      </c>
      <c r="H29" s="6">
        <f>D29+F29</f>
        <v>20219041.57</v>
      </c>
      <c r="I29" s="5">
        <f>E29+G29</f>
        <v>22197319.607157893</v>
      </c>
    </row>
    <row r="30" spans="1:11" ht="23.1" customHeight="1">
      <c r="A30" s="8">
        <v>20</v>
      </c>
      <c r="B30" s="4"/>
      <c r="C30" s="9" t="s">
        <v>4</v>
      </c>
      <c r="D30" s="6">
        <f>[1]Sheet20!D$61</f>
        <v>11626125</v>
      </c>
      <c r="E30" s="6">
        <f>[1]Sheet20!E$61</f>
        <v>10765465</v>
      </c>
      <c r="F30" s="6">
        <f>[1]Sheet20!F$61</f>
        <v>0</v>
      </c>
      <c r="G30" s="6">
        <f>[1]Sheet20!G$61</f>
        <v>0</v>
      </c>
      <c r="H30" s="6">
        <f>D30+F30</f>
        <v>11626125</v>
      </c>
      <c r="I30" s="5">
        <f>E30+G30</f>
        <v>10765465</v>
      </c>
    </row>
    <row r="31" spans="1:11" ht="23.1" customHeight="1">
      <c r="A31" s="8">
        <v>21</v>
      </c>
      <c r="B31" s="4"/>
      <c r="C31" s="7" t="s">
        <v>3</v>
      </c>
      <c r="D31" s="6">
        <f>[1]Sheet21!D$61</f>
        <v>7972565</v>
      </c>
      <c r="E31" s="6">
        <f>[1]Sheet21!E$61</f>
        <v>8466136</v>
      </c>
      <c r="F31" s="6">
        <f>[1]Sheet21!F$61</f>
        <v>1412058</v>
      </c>
      <c r="G31" s="6">
        <f>[1]Sheet21!G$61</f>
        <v>1807119</v>
      </c>
      <c r="H31" s="6">
        <f>D31+F31</f>
        <v>9384623</v>
      </c>
      <c r="I31" s="5">
        <f>E31+G31</f>
        <v>10273255</v>
      </c>
    </row>
    <row r="32" spans="1:11" ht="23.1" customHeight="1">
      <c r="A32" s="8">
        <v>22</v>
      </c>
      <c r="B32" s="4"/>
      <c r="C32" s="7" t="s">
        <v>2</v>
      </c>
      <c r="D32" s="6">
        <f>[1]Sheet22!D$61</f>
        <v>0</v>
      </c>
      <c r="E32" s="6">
        <f>[1]Sheet22!E$61</f>
        <v>0</v>
      </c>
      <c r="F32" s="6">
        <f>[1]Sheet22!F$61</f>
        <v>11498010</v>
      </c>
      <c r="G32" s="6">
        <f>[1]Sheet22!G$61</f>
        <v>12477778</v>
      </c>
      <c r="H32" s="6">
        <f>D32+F32</f>
        <v>11498010</v>
      </c>
      <c r="I32" s="5">
        <f>E32+G32</f>
        <v>12477778</v>
      </c>
    </row>
    <row r="33" spans="2:9" ht="23.1" customHeight="1">
      <c r="B33" s="4"/>
      <c r="C33" s="3" t="s">
        <v>1</v>
      </c>
      <c r="D33" s="1">
        <f>SUM(D22:D32)</f>
        <v>150926166.264</v>
      </c>
      <c r="E33" s="1">
        <f>SUM(E22:E32)</f>
        <v>164906648.06200001</v>
      </c>
      <c r="F33" s="1">
        <f>SUM(F22:F32)</f>
        <v>59623370.57</v>
      </c>
      <c r="G33" s="1">
        <f>SUM(G22:G32)</f>
        <v>63524805.607157893</v>
      </c>
      <c r="H33" s="1">
        <f>SUM(H22:H32)</f>
        <v>210549536.83399999</v>
      </c>
      <c r="I33" s="1">
        <f>SUM(I22:I32)</f>
        <v>228431453.66915789</v>
      </c>
    </row>
    <row r="34" spans="2:9">
      <c r="B34" s="2" t="s">
        <v>0</v>
      </c>
      <c r="C34" s="2"/>
      <c r="D34" s="1">
        <f>D33+D21</f>
        <v>574788932.17054152</v>
      </c>
      <c r="E34" s="1">
        <f>E33+E21</f>
        <v>590801608.06706762</v>
      </c>
      <c r="F34" s="1">
        <f>F33+F21</f>
        <v>139550626.02414846</v>
      </c>
      <c r="G34" s="1">
        <f>G33+G21</f>
        <v>161258826.35880557</v>
      </c>
      <c r="H34" s="1">
        <f>H33+H21</f>
        <v>714339558.19468999</v>
      </c>
      <c r="I34" s="1">
        <f>I33+I21</f>
        <v>752060434.42587316</v>
      </c>
    </row>
  </sheetData>
  <mergeCells count="9">
    <mergeCell ref="B8:B21"/>
    <mergeCell ref="B22:B33"/>
    <mergeCell ref="B34:C34"/>
    <mergeCell ref="B4:I4"/>
    <mergeCell ref="B5:I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2015-05-17T15:55:22Z</dcterms:created>
  <dcterms:modified xsi:type="dcterms:W3CDTF">2015-05-17T15:55:40Z</dcterms:modified>
</cp:coreProperties>
</file>