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095" windowHeight="7680"/>
  </bookViews>
  <sheets>
    <sheet name="table 72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D8" i="1"/>
  <c r="E8"/>
  <c r="F8"/>
  <c r="G8"/>
  <c r="H8"/>
  <c r="I8"/>
  <c r="J8"/>
  <c r="K8"/>
  <c r="L8"/>
  <c r="M8"/>
  <c r="N8"/>
  <c r="O8"/>
  <c r="P8"/>
  <c r="Q8"/>
  <c r="R8"/>
  <c r="S8"/>
  <c r="D9"/>
  <c r="E9"/>
  <c r="F9"/>
  <c r="G9"/>
  <c r="H9"/>
  <c r="I9"/>
  <c r="J9"/>
  <c r="K9"/>
  <c r="L9"/>
  <c r="M9"/>
  <c r="N9"/>
  <c r="O9"/>
  <c r="P9"/>
  <c r="Q9"/>
  <c r="R9"/>
  <c r="S9"/>
  <c r="W9"/>
  <c r="D10"/>
  <c r="E10"/>
  <c r="F10"/>
  <c r="G10"/>
  <c r="H10"/>
  <c r="I10"/>
  <c r="J10"/>
  <c r="K10"/>
  <c r="L10"/>
  <c r="M10"/>
  <c r="N10"/>
  <c r="O10"/>
  <c r="P10"/>
  <c r="Q10"/>
  <c r="R10"/>
  <c r="S10"/>
  <c r="W10"/>
  <c r="D11"/>
  <c r="E11"/>
  <c r="F11"/>
  <c r="G11"/>
  <c r="H11"/>
  <c r="I11"/>
  <c r="J11"/>
  <c r="K11"/>
  <c r="L11"/>
  <c r="M11"/>
  <c r="N11"/>
  <c r="O11"/>
  <c r="P11"/>
  <c r="Q11"/>
  <c r="R11"/>
  <c r="S11"/>
  <c r="W11"/>
  <c r="D12"/>
  <c r="E12"/>
  <c r="F12"/>
  <c r="G12"/>
  <c r="H12"/>
  <c r="I12"/>
  <c r="J12"/>
  <c r="K12"/>
  <c r="L12"/>
  <c r="M12"/>
  <c r="N12"/>
  <c r="O12"/>
  <c r="P12"/>
  <c r="Q12"/>
  <c r="R12"/>
  <c r="S12"/>
  <c r="W12"/>
  <c r="D13"/>
  <c r="E13"/>
  <c r="F13"/>
  <c r="G13"/>
  <c r="H13"/>
  <c r="I13"/>
  <c r="J13"/>
  <c r="K13"/>
  <c r="L13"/>
  <c r="M13"/>
  <c r="N13"/>
  <c r="O13"/>
  <c r="P13"/>
  <c r="Q13"/>
  <c r="R13"/>
  <c r="S13"/>
  <c r="W13"/>
  <c r="D14"/>
  <c r="E14"/>
  <c r="F14"/>
  <c r="G14"/>
  <c r="H14"/>
  <c r="I14"/>
  <c r="J14"/>
  <c r="K14"/>
  <c r="L14"/>
  <c r="M14"/>
  <c r="N14"/>
  <c r="O14"/>
  <c r="P14"/>
  <c r="Q14"/>
  <c r="R14"/>
  <c r="S14"/>
  <c r="W14"/>
  <c r="D15"/>
  <c r="E15"/>
  <c r="F15"/>
  <c r="G15"/>
  <c r="H15"/>
  <c r="I15"/>
  <c r="J15"/>
  <c r="K15"/>
  <c r="L15"/>
  <c r="M15"/>
  <c r="N15"/>
  <c r="O15"/>
  <c r="P15"/>
  <c r="Q15"/>
  <c r="R15"/>
  <c r="S15"/>
  <c r="W15"/>
  <c r="D16"/>
  <c r="E16"/>
  <c r="F16"/>
  <c r="G16"/>
  <c r="H16"/>
  <c r="I16"/>
  <c r="J16"/>
  <c r="K16"/>
  <c r="L16"/>
  <c r="M16"/>
  <c r="N16"/>
  <c r="O16"/>
  <c r="P16"/>
  <c r="Q16"/>
  <c r="R16"/>
  <c r="S16"/>
  <c r="W16"/>
  <c r="D17"/>
  <c r="E17"/>
  <c r="F17"/>
  <c r="G17"/>
  <c r="H17"/>
  <c r="I17"/>
  <c r="J17"/>
  <c r="K17"/>
  <c r="L17"/>
  <c r="M17"/>
  <c r="N17"/>
  <c r="O17"/>
  <c r="P17"/>
  <c r="Q17"/>
  <c r="R17"/>
  <c r="S17"/>
  <c r="D18"/>
  <c r="E18"/>
  <c r="F18"/>
  <c r="G18"/>
  <c r="H18"/>
  <c r="I18"/>
  <c r="J18"/>
  <c r="K18"/>
  <c r="L18"/>
  <c r="M18"/>
  <c r="N18"/>
  <c r="O18"/>
  <c r="P18"/>
  <c r="Q18"/>
  <c r="R18"/>
  <c r="S18"/>
  <c r="W18"/>
  <c r="D19"/>
  <c r="E19"/>
  <c r="F19"/>
  <c r="G19"/>
  <c r="H19"/>
  <c r="I19"/>
  <c r="J19"/>
  <c r="K19"/>
  <c r="L19"/>
  <c r="M19"/>
  <c r="N19"/>
  <c r="O19"/>
  <c r="P19"/>
  <c r="Q19"/>
  <c r="R19"/>
  <c r="S19"/>
  <c r="W19"/>
  <c r="D20"/>
  <c r="E20"/>
  <c r="F20"/>
  <c r="G20"/>
  <c r="H20"/>
  <c r="I20"/>
  <c r="J20"/>
  <c r="K20"/>
  <c r="L20"/>
  <c r="M20"/>
  <c r="N20"/>
  <c r="O20"/>
  <c r="P20"/>
  <c r="Q20"/>
  <c r="R20"/>
  <c r="S20"/>
  <c r="D21"/>
  <c r="E21"/>
  <c r="F21"/>
  <c r="G21"/>
  <c r="H21"/>
  <c r="I21"/>
  <c r="J21"/>
  <c r="K21"/>
  <c r="L21"/>
  <c r="M21"/>
  <c r="N21"/>
  <c r="O21"/>
  <c r="P21"/>
  <c r="Q21"/>
  <c r="R21"/>
  <c r="S21"/>
  <c r="D22"/>
  <c r="E22"/>
  <c r="F22"/>
  <c r="G22"/>
  <c r="H22"/>
  <c r="I22"/>
  <c r="J22"/>
  <c r="K22"/>
  <c r="L22"/>
  <c r="M22"/>
  <c r="N22"/>
  <c r="O22"/>
  <c r="P22"/>
  <c r="Q22"/>
  <c r="R22"/>
  <c r="S22"/>
  <c r="W22"/>
  <c r="D23"/>
  <c r="E23"/>
  <c r="F23"/>
  <c r="G23"/>
  <c r="H23"/>
  <c r="I23"/>
  <c r="J23"/>
  <c r="K23"/>
  <c r="L23"/>
  <c r="M23"/>
  <c r="N23"/>
  <c r="O23"/>
  <c r="P23"/>
  <c r="Q23"/>
  <c r="R23"/>
  <c r="S23"/>
  <c r="W23"/>
  <c r="D24"/>
  <c r="E24"/>
  <c r="F24"/>
  <c r="G24"/>
  <c r="H24"/>
  <c r="I24"/>
  <c r="J24"/>
  <c r="K24"/>
  <c r="L24"/>
  <c r="M24"/>
  <c r="N24"/>
  <c r="O24"/>
  <c r="P24"/>
  <c r="Q24"/>
  <c r="R24"/>
  <c r="S24"/>
  <c r="W24"/>
  <c r="D25"/>
  <c r="E25"/>
  <c r="F25"/>
  <c r="G25"/>
  <c r="H25"/>
  <c r="I25"/>
  <c r="J25"/>
  <c r="K25"/>
  <c r="L25"/>
  <c r="M25"/>
  <c r="N25"/>
  <c r="O25"/>
  <c r="P25"/>
  <c r="Q25"/>
  <c r="R25"/>
  <c r="S25"/>
  <c r="W25"/>
  <c r="D26"/>
  <c r="E26"/>
  <c r="F26"/>
  <c r="G26"/>
  <c r="H26"/>
  <c r="I26"/>
  <c r="J26"/>
  <c r="K26"/>
  <c r="L26"/>
  <c r="M26"/>
  <c r="N26"/>
  <c r="O26"/>
  <c r="P26"/>
  <c r="Q26"/>
  <c r="R26"/>
  <c r="S26"/>
  <c r="W26"/>
  <c r="D27"/>
  <c r="E27"/>
  <c r="F27"/>
  <c r="G27"/>
  <c r="H27"/>
  <c r="I27"/>
  <c r="J27"/>
  <c r="K27"/>
  <c r="L27"/>
  <c r="M27"/>
  <c r="N27"/>
  <c r="O27"/>
  <c r="P27"/>
  <c r="Q27"/>
  <c r="R27"/>
  <c r="S27"/>
  <c r="W27"/>
  <c r="D28"/>
  <c r="E28"/>
  <c r="F28"/>
  <c r="G28"/>
  <c r="H28"/>
  <c r="I28"/>
  <c r="J28"/>
  <c r="K28"/>
  <c r="L28"/>
  <c r="M28"/>
  <c r="N28"/>
  <c r="O28"/>
  <c r="P28"/>
  <c r="Q28"/>
  <c r="R28"/>
  <c r="S28"/>
  <c r="W28"/>
  <c r="D29"/>
  <c r="E29"/>
  <c r="F29"/>
  <c r="G29"/>
  <c r="H29"/>
  <c r="I29"/>
  <c r="J29"/>
  <c r="K29"/>
  <c r="L29"/>
  <c r="M29"/>
  <c r="N29"/>
  <c r="O29"/>
  <c r="P29"/>
  <c r="Q29"/>
  <c r="R29"/>
  <c r="S29"/>
  <c r="W29"/>
  <c r="D30"/>
  <c r="E30"/>
  <c r="F30"/>
  <c r="G30"/>
  <c r="H30"/>
  <c r="I30"/>
  <c r="J30"/>
  <c r="K30"/>
  <c r="L30"/>
  <c r="M30"/>
  <c r="N30"/>
  <c r="O30"/>
  <c r="P30"/>
  <c r="Q30"/>
  <c r="R30"/>
  <c r="S30"/>
  <c r="W30"/>
  <c r="D31"/>
  <c r="E31"/>
  <c r="F31"/>
  <c r="G31"/>
  <c r="H31"/>
  <c r="I31"/>
  <c r="J31"/>
  <c r="K31"/>
  <c r="L31"/>
  <c r="M31"/>
  <c r="N31"/>
  <c r="O31"/>
  <c r="P31"/>
  <c r="Q31"/>
  <c r="R31"/>
  <c r="S31"/>
  <c r="W31"/>
  <c r="D32"/>
  <c r="E32"/>
  <c r="F32"/>
  <c r="G32"/>
  <c r="H32"/>
  <c r="I32"/>
  <c r="J32"/>
  <c r="K32"/>
  <c r="L32"/>
  <c r="M32"/>
  <c r="N32"/>
  <c r="O32"/>
  <c r="P32"/>
  <c r="Q32"/>
  <c r="R32"/>
  <c r="S32"/>
  <c r="W32"/>
  <c r="D33"/>
  <c r="E33"/>
  <c r="F33"/>
  <c r="G33"/>
  <c r="H33"/>
  <c r="I33"/>
  <c r="J33"/>
  <c r="K33"/>
  <c r="L33"/>
  <c r="M33"/>
  <c r="N33"/>
  <c r="O33"/>
  <c r="P33"/>
  <c r="Q33"/>
  <c r="R33"/>
  <c r="S33"/>
  <c r="W33"/>
  <c r="D34"/>
  <c r="E34"/>
  <c r="F34"/>
  <c r="G34"/>
  <c r="H34"/>
  <c r="I34"/>
  <c r="J34"/>
  <c r="K34"/>
  <c r="L34"/>
  <c r="M34"/>
  <c r="N34"/>
  <c r="O34"/>
  <c r="P34"/>
  <c r="Q34"/>
  <c r="R34"/>
  <c r="S34"/>
</calcChain>
</file>

<file path=xl/sharedStrings.xml><?xml version="1.0" encoding="utf-8"?>
<sst xmlns="http://schemas.openxmlformats.org/spreadsheetml/2006/main" count="61" uniqueCount="41">
  <si>
    <t>الاجمالي Total</t>
  </si>
  <si>
    <t>المجموع
 Total</t>
  </si>
  <si>
    <t>Sheet1!S$520</t>
  </si>
  <si>
    <t xml:space="preserve"> التأمين على الحياة العالمية Life Insurance Coporation International </t>
  </si>
  <si>
    <t xml:space="preserve"> المشرق العربي للتأمين Arab Orient Insurance  </t>
  </si>
  <si>
    <t xml:space="preserve">Zurich Middle East Insurance زيورخ الشرق الأوسط للتأمين  </t>
  </si>
  <si>
    <t xml:space="preserve">oman insurance  عمان للتأمين </t>
  </si>
  <si>
    <t>أية أي جي ميا المحدودة AIG MEA Limited</t>
  </si>
  <si>
    <t xml:space="preserve"> مت لايف الأمريكية للتأمين على الحياة  Metlife Alico Insurance </t>
  </si>
  <si>
    <t xml:space="preserve"> الهندية الجديدة للتأمين   The New India Assurance </t>
  </si>
  <si>
    <t xml:space="preserve"> Axa Insurance                          أكسا للتأمين </t>
  </si>
  <si>
    <t xml:space="preserve">Iran Insurance   التأمين الإيرانية                </t>
  </si>
  <si>
    <t xml:space="preserve"> التأمين العربية السعودية   Saudi Arabian Insurance  </t>
  </si>
  <si>
    <t xml:space="preserve">التأمين العربية Arabia Insurance               </t>
  </si>
  <si>
    <t xml:space="preserve">الشركات الأجنبية
Foreign Companies
</t>
  </si>
  <si>
    <t>المجموع
Total</t>
  </si>
  <si>
    <t>مجموع التأمين التكافلي
Total Takaful Insurance</t>
  </si>
  <si>
    <t>تكافل عمان
Takaful Oman</t>
  </si>
  <si>
    <t xml:space="preserve"> المدينة تكافل
Al Madina Takaful</t>
  </si>
  <si>
    <t>مجموع التأمين التقليدي
Total Conventional Insurance</t>
  </si>
  <si>
    <t xml:space="preserve"> الرؤية للتأمين
Vision Insurance</t>
  </si>
  <si>
    <t xml:space="preserve"> الوطنية للتأمين على الحياة والعام
National Life Insurance and General</t>
  </si>
  <si>
    <t xml:space="preserve"> الصقر للتأمين
Falcon Insurance</t>
  </si>
  <si>
    <t>العمانية القطرية للتأمين
Oman &amp; Qater Insurance</t>
  </si>
  <si>
    <t xml:space="preserve">مسقط للتامين على الحياة
Muscat Life Insurance </t>
  </si>
  <si>
    <t xml:space="preserve">مسقط للتامين
Muscat Insurance </t>
  </si>
  <si>
    <t>ظفار للتامين
Dhofar Insurance</t>
  </si>
  <si>
    <t xml:space="preserve"> العمانية المتحدة للتأمين
Oman United Insurance</t>
  </si>
  <si>
    <t xml:space="preserve"> التأمين الأهلية
Al Ahlia Insurance </t>
  </si>
  <si>
    <t>الشركات الوطنية
National Companies</t>
  </si>
  <si>
    <t xml:space="preserve">  (أ - ب)  الصافي
 Net (A-B)</t>
  </si>
  <si>
    <t xml:space="preserve"> (ب) إجمالي الصادر
 Total Outward (B)
(4+5)</t>
  </si>
  <si>
    <t>صادر للخارج
Outward Abroad
(5)</t>
  </si>
  <si>
    <t>صادر محلي 
Outward Local  
(4)</t>
  </si>
  <si>
    <t xml:space="preserve"> (أ)   إجمالي الوارد
Total Inward (A)
(1+2+3)</t>
  </si>
  <si>
    <t>وارد من الخارج
Inward Abroad
 (3)</t>
  </si>
  <si>
    <t>وارد محلي
 Inward Local 
(2)</t>
  </si>
  <si>
    <t>التعويضات المباشرة 
Direct Claims
(1)</t>
  </si>
  <si>
    <t xml:space="preserve">     اسم الشركة       Company name </t>
  </si>
  <si>
    <t>Table (72): Outstanding Claims Reserve – at end for 2013-2014  (Others) In Omani Rial</t>
  </si>
  <si>
    <t>جدول رقم (72): مخصص التعويضات تحت التسوية  أخر العام لعامي 2013-2014م   (أخرى) بالريال العماني</t>
  </si>
</sst>
</file>

<file path=xl/styles.xml><?xml version="1.0" encoding="utf-8"?>
<styleSheet xmlns="http://schemas.openxmlformats.org/spreadsheetml/2006/main">
  <numFmts count="1">
    <numFmt numFmtId="164" formatCode="#,##0_ ;[Red]\-#,##0\ 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abic Transparent"/>
      <charset val="178"/>
    </font>
    <font>
      <sz val="10"/>
      <color theme="1"/>
      <name val="Calibri"/>
      <family val="2"/>
      <scheme val="minor"/>
    </font>
    <font>
      <b/>
      <sz val="10"/>
      <name val="Arabic Transparent"/>
      <charset val="178"/>
    </font>
    <font>
      <sz val="11"/>
      <name val="Calibri"/>
      <family val="2"/>
      <scheme val="minor"/>
    </font>
    <font>
      <sz val="10"/>
      <color indexed="8"/>
      <name val="Arabic Transparent"/>
      <charset val="178"/>
    </font>
    <font>
      <sz val="10"/>
      <color theme="1"/>
      <name val="Arabic Transparent"/>
      <charset val="178"/>
    </font>
    <font>
      <sz val="11"/>
      <color indexed="8"/>
      <name val="Calibri"/>
      <family val="2"/>
      <charset val="1"/>
    </font>
    <font>
      <sz val="11"/>
      <color indexed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23">
    <xf numFmtId="0" fontId="0" fillId="0" borderId="0" xfId="0"/>
    <xf numFmtId="3" fontId="0" fillId="0" borderId="0" xfId="0" applyNumberFormat="1"/>
    <xf numFmtId="0" fontId="0" fillId="0" borderId="1" xfId="0" applyBorder="1" applyAlignment="1">
      <alignment horizontal="center"/>
    </xf>
    <xf numFmtId="164" fontId="3" fillId="2" borderId="1" xfId="1" applyNumberFormat="1" applyFont="1" applyFill="1" applyBorder="1" applyAlignment="1">
      <alignment horizontal="center" vertical="center" wrapText="1" readingOrder="1"/>
    </xf>
    <xf numFmtId="0" fontId="4" fillId="0" borderId="1" xfId="0" applyFont="1" applyBorder="1" applyAlignment="1">
      <alignment horizontal="center" vertical="center"/>
    </xf>
    <xf numFmtId="164" fontId="5" fillId="3" borderId="1" xfId="2" applyNumberFormat="1" applyFont="1" applyFill="1" applyBorder="1" applyAlignment="1">
      <alignment horizontal="center" vertical="center" wrapText="1" readingOrder="2"/>
    </xf>
    <xf numFmtId="0" fontId="0" fillId="0" borderId="0" xfId="0" applyAlignment="1">
      <alignment horizontal="center"/>
    </xf>
    <xf numFmtId="164" fontId="5" fillId="3" borderId="1" xfId="2" applyNumberFormat="1" applyFont="1" applyFill="1" applyBorder="1" applyAlignment="1">
      <alignment horizontal="center" vertical="center" wrapText="1" readingOrder="1"/>
    </xf>
    <xf numFmtId="164" fontId="5" fillId="3" borderId="1" xfId="2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3" fillId="4" borderId="1" xfId="1" applyNumberFormat="1" applyFont="1" applyFill="1" applyBorder="1" applyAlignment="1">
      <alignment horizontal="center" vertical="center" wrapText="1" readingOrder="1"/>
    </xf>
    <xf numFmtId="164" fontId="3" fillId="5" borderId="1" xfId="1" applyNumberFormat="1" applyFont="1" applyFill="1" applyBorder="1" applyAlignment="1">
      <alignment horizontal="center" vertical="center" wrapText="1" readingOrder="1"/>
    </xf>
    <xf numFmtId="164" fontId="3" fillId="6" borderId="1" xfId="1" applyNumberFormat="1" applyFont="1" applyFill="1" applyBorder="1" applyAlignment="1">
      <alignment horizontal="center" vertical="center" wrapText="1" readingOrder="1"/>
    </xf>
    <xf numFmtId="164" fontId="3" fillId="7" borderId="1" xfId="1" applyNumberFormat="1" applyFont="1" applyFill="1" applyBorder="1" applyAlignment="1">
      <alignment horizontal="center" vertical="center" wrapText="1" readingOrder="1"/>
    </xf>
    <xf numFmtId="3" fontId="6" fillId="0" borderId="1" xfId="3" applyNumberFormat="1" applyFont="1" applyFill="1" applyBorder="1" applyAlignment="1">
      <alignment horizontal="center" vertical="center" wrapText="1" readingOrder="1"/>
    </xf>
    <xf numFmtId="0" fontId="7" fillId="0" borderId="1" xfId="1" applyNumberFormat="1" applyFont="1" applyFill="1" applyBorder="1" applyAlignment="1">
      <alignment horizontal="center" vertical="center" wrapText="1" readingOrder="1"/>
    </xf>
    <xf numFmtId="164" fontId="1" fillId="0" borderId="1" xfId="3" applyNumberFormat="1" applyFont="1" applyFill="1" applyBorder="1" applyAlignment="1">
      <alignment horizontal="center" vertical="center" wrapText="1" readingOrder="1"/>
    </xf>
    <xf numFmtId="164" fontId="8" fillId="0" borderId="2" xfId="3" applyNumberFormat="1" applyFont="1" applyFill="1" applyBorder="1" applyAlignment="1">
      <alignment horizontal="center" vertical="center" wrapText="1" readingOrder="1"/>
    </xf>
    <xf numFmtId="164" fontId="8" fillId="0" borderId="3" xfId="3" applyNumberFormat="1" applyFont="1" applyFill="1" applyBorder="1" applyAlignment="1">
      <alignment horizontal="center" vertical="center" wrapText="1" readingOrder="1"/>
    </xf>
    <xf numFmtId="164" fontId="0" fillId="0" borderId="1" xfId="3" applyNumberFormat="1" applyFont="1" applyFill="1" applyBorder="1" applyAlignment="1">
      <alignment horizontal="center" vertical="center" wrapText="1" readingOrder="1"/>
    </xf>
    <xf numFmtId="164" fontId="8" fillId="0" borderId="2" xfId="3" applyNumberFormat="1" applyFont="1" applyFill="1" applyBorder="1" applyAlignment="1">
      <alignment horizontal="center" vertical="center" wrapText="1"/>
    </xf>
    <xf numFmtId="164" fontId="8" fillId="0" borderId="4" xfId="3" applyNumberFormat="1" applyFont="1" applyFill="1" applyBorder="1" applyAlignment="1">
      <alignment horizontal="center" vertical="center" wrapText="1"/>
    </xf>
    <xf numFmtId="164" fontId="8" fillId="0" borderId="3" xfId="3" applyNumberFormat="1" applyFont="1" applyFill="1" applyBorder="1" applyAlignment="1">
      <alignment horizontal="center" vertical="center" wrapText="1"/>
    </xf>
  </cellXfs>
  <cellStyles count="12">
    <cellStyle name="Excel Built-in Normal" xfId="4"/>
    <cellStyle name="Normal" xfId="0" builtinId="0"/>
    <cellStyle name="Normal 2" xfId="1"/>
    <cellStyle name="Normal 2 2" xfId="5"/>
    <cellStyle name="Normal 2 3" xfId="2"/>
    <cellStyle name="Normal 2 3 2" xfId="6"/>
    <cellStyle name="Normal 2 3 3" xfId="7"/>
    <cellStyle name="Normal 3" xfId="8"/>
    <cellStyle name="Normal 3 2" xfId="3"/>
    <cellStyle name="Normal 3 3" xfId="9"/>
    <cellStyle name="Percent 2" xfId="10"/>
    <cellStyle name="Percent 3" xfId="1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xl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NANCILA DATA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Sheet21"/>
      <sheetName val="Sheet22"/>
      <sheetName val="table 73"/>
      <sheetName val="table 74"/>
      <sheetName val="table 75"/>
      <sheetName val="table 76"/>
      <sheetName val="table 77"/>
      <sheetName val="table 78"/>
      <sheetName val="table 79"/>
      <sheetName val="table 80"/>
      <sheetName val="table 81"/>
      <sheetName val="table 82"/>
      <sheetName val="table 83"/>
      <sheetName val="table 84"/>
      <sheetName val="table 85"/>
      <sheetName val="table 86"/>
      <sheetName val="table 87"/>
      <sheetName val="table 88"/>
      <sheetName val="table 89"/>
      <sheetName val="table 90"/>
      <sheetName val="table 91"/>
      <sheetName val="table 92"/>
      <sheetName val="table 93"/>
      <sheetName val="table 94"/>
      <sheetName val="table 95"/>
      <sheetName val="table 96"/>
      <sheetName val="table 97"/>
      <sheetName val="table 98"/>
      <sheetName val="table 99"/>
      <sheetName val="table 100"/>
      <sheetName val="table 101"/>
      <sheetName val="table 102"/>
      <sheetName val="table 103"/>
      <sheetName val="table 104"/>
      <sheetName val="table 105"/>
      <sheetName val="table 106"/>
      <sheetName val="table 107"/>
      <sheetName val="table 108"/>
      <sheetName val="table 109"/>
      <sheetName val="table 110"/>
      <sheetName val="table 111"/>
      <sheetName val="table 112"/>
      <sheetName val="table 113"/>
      <sheetName val="table 114"/>
      <sheetName val="table 115"/>
      <sheetName val="table 116"/>
      <sheetName val="table 117"/>
      <sheetName val="table 118"/>
      <sheetName val="table 119"/>
      <sheetName val="table 120"/>
      <sheetName val="table 121"/>
      <sheetName val="table 122"/>
      <sheetName val="company data"/>
    </sheetNames>
    <sheetDataSet>
      <sheetData sheetId="0"/>
      <sheetData sheetId="1">
        <row r="520"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</row>
      </sheetData>
      <sheetData sheetId="2">
        <row r="520">
          <cell r="D520">
            <v>2078918</v>
          </cell>
          <cell r="E520">
            <v>2738510</v>
          </cell>
          <cell r="F520">
            <v>0</v>
          </cell>
          <cell r="G520">
            <v>0</v>
          </cell>
          <cell r="H520">
            <v>201</v>
          </cell>
          <cell r="I520">
            <v>201</v>
          </cell>
          <cell r="J520">
            <v>2079119</v>
          </cell>
          <cell r="K520">
            <v>2738711</v>
          </cell>
          <cell r="L520">
            <v>377563</v>
          </cell>
          <cell r="M520">
            <v>65000</v>
          </cell>
          <cell r="N520">
            <v>923307</v>
          </cell>
          <cell r="O520">
            <v>1671585</v>
          </cell>
          <cell r="P520">
            <v>1300870</v>
          </cell>
          <cell r="Q520">
            <v>1736585</v>
          </cell>
          <cell r="R520">
            <v>778249</v>
          </cell>
          <cell r="S520">
            <v>1002126</v>
          </cell>
        </row>
      </sheetData>
      <sheetData sheetId="3">
        <row r="520">
          <cell r="D520">
            <v>1636845</v>
          </cell>
          <cell r="E520">
            <v>2281012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1636845</v>
          </cell>
          <cell r="K520">
            <v>2281012</v>
          </cell>
          <cell r="L520">
            <v>9113</v>
          </cell>
          <cell r="M520">
            <v>9113</v>
          </cell>
          <cell r="N520">
            <v>1061510</v>
          </cell>
          <cell r="O520">
            <v>1495693</v>
          </cell>
          <cell r="P520">
            <v>1070623</v>
          </cell>
          <cell r="Q520">
            <v>1504806</v>
          </cell>
          <cell r="R520">
            <v>566222</v>
          </cell>
          <cell r="S520">
            <v>776206</v>
          </cell>
        </row>
      </sheetData>
      <sheetData sheetId="4">
        <row r="520">
          <cell r="D520">
            <v>108164</v>
          </cell>
          <cell r="E520">
            <v>113984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108164</v>
          </cell>
          <cell r="K520">
            <v>113984</v>
          </cell>
          <cell r="L520">
            <v>0</v>
          </cell>
          <cell r="M520">
            <v>0</v>
          </cell>
          <cell r="N520">
            <v>98227</v>
          </cell>
          <cell r="O520">
            <v>103441</v>
          </cell>
          <cell r="P520">
            <v>98227</v>
          </cell>
          <cell r="Q520">
            <v>103441</v>
          </cell>
          <cell r="R520">
            <v>9937</v>
          </cell>
          <cell r="S520">
            <v>10543</v>
          </cell>
        </row>
      </sheetData>
      <sheetData sheetId="5">
        <row r="520">
          <cell r="D520">
            <v>169436</v>
          </cell>
          <cell r="E520">
            <v>174846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169436</v>
          </cell>
          <cell r="K520">
            <v>174846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169436</v>
          </cell>
          <cell r="S520">
            <v>174846</v>
          </cell>
        </row>
      </sheetData>
      <sheetData sheetId="6">
        <row r="520">
          <cell r="D520">
            <v>15269</v>
          </cell>
          <cell r="E520">
            <v>47400</v>
          </cell>
          <cell r="F520">
            <v>2105</v>
          </cell>
          <cell r="G520">
            <v>0</v>
          </cell>
          <cell r="H520">
            <v>20000</v>
          </cell>
          <cell r="I520">
            <v>20000</v>
          </cell>
          <cell r="J520">
            <v>37374</v>
          </cell>
          <cell r="K520">
            <v>67400</v>
          </cell>
          <cell r="L520">
            <v>0</v>
          </cell>
          <cell r="M520">
            <v>600</v>
          </cell>
          <cell r="N520">
            <v>1288</v>
          </cell>
          <cell r="O520">
            <v>0</v>
          </cell>
          <cell r="P520">
            <v>1288</v>
          </cell>
          <cell r="Q520">
            <v>600</v>
          </cell>
          <cell r="R520">
            <v>36086</v>
          </cell>
          <cell r="S520">
            <v>66800</v>
          </cell>
        </row>
      </sheetData>
      <sheetData sheetId="7">
        <row r="521">
          <cell r="D521">
            <v>283422</v>
          </cell>
          <cell r="E521">
            <v>232082</v>
          </cell>
          <cell r="F521">
            <v>2726</v>
          </cell>
          <cell r="G521">
            <v>348</v>
          </cell>
          <cell r="H521">
            <v>1310</v>
          </cell>
          <cell r="I521">
            <v>1310</v>
          </cell>
          <cell r="J521">
            <v>287458</v>
          </cell>
          <cell r="K521">
            <v>233740</v>
          </cell>
          <cell r="L521">
            <v>27980</v>
          </cell>
          <cell r="M521">
            <v>24578</v>
          </cell>
          <cell r="N521">
            <v>149502</v>
          </cell>
          <cell r="O521">
            <v>129889</v>
          </cell>
          <cell r="P521">
            <v>177482</v>
          </cell>
          <cell r="Q521">
            <v>154467</v>
          </cell>
          <cell r="R521">
            <v>109976</v>
          </cell>
          <cell r="S521">
            <v>79273</v>
          </cell>
        </row>
      </sheetData>
      <sheetData sheetId="8">
        <row r="520">
          <cell r="D520">
            <v>24793.18</v>
          </cell>
          <cell r="E520">
            <v>9894.2340000000004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24793.18</v>
          </cell>
          <cell r="K520">
            <v>9894.2340000000004</v>
          </cell>
          <cell r="L520">
            <v>0</v>
          </cell>
          <cell r="M520">
            <v>0</v>
          </cell>
          <cell r="N520">
            <v>19022.542000000001</v>
          </cell>
          <cell r="O520">
            <v>7923.25</v>
          </cell>
          <cell r="P520">
            <v>19022.542000000001</v>
          </cell>
          <cell r="Q520">
            <v>7923.25</v>
          </cell>
          <cell r="R520">
            <v>5770.637999999999</v>
          </cell>
          <cell r="S520">
            <v>1970.9840000000004</v>
          </cell>
        </row>
      </sheetData>
      <sheetData sheetId="9">
        <row r="520">
          <cell r="D520">
            <v>4026</v>
          </cell>
          <cell r="E520">
            <v>500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4026</v>
          </cell>
          <cell r="K520">
            <v>500</v>
          </cell>
          <cell r="L520">
            <v>0</v>
          </cell>
          <cell r="M520">
            <v>0</v>
          </cell>
          <cell r="N520">
            <v>3624</v>
          </cell>
          <cell r="O520">
            <v>450</v>
          </cell>
          <cell r="P520">
            <v>3624</v>
          </cell>
          <cell r="Q520">
            <v>450</v>
          </cell>
          <cell r="R520">
            <v>402</v>
          </cell>
          <cell r="S520">
            <v>50</v>
          </cell>
        </row>
      </sheetData>
      <sheetData sheetId="10">
        <row r="520">
          <cell r="D520">
            <v>72656</v>
          </cell>
          <cell r="E520">
            <v>75198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72656</v>
          </cell>
          <cell r="K520">
            <v>75198</v>
          </cell>
          <cell r="L520">
            <v>0</v>
          </cell>
          <cell r="M520">
            <v>25</v>
          </cell>
          <cell r="N520">
            <v>66917</v>
          </cell>
          <cell r="O520">
            <v>63891</v>
          </cell>
          <cell r="P520">
            <v>66917</v>
          </cell>
          <cell r="Q520">
            <v>63916</v>
          </cell>
          <cell r="R520">
            <v>5739</v>
          </cell>
          <cell r="S520">
            <v>11282</v>
          </cell>
        </row>
      </sheetData>
      <sheetData sheetId="11">
        <row r="520"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</row>
      </sheetData>
      <sheetData sheetId="12">
        <row r="520">
          <cell r="D520">
            <v>62076</v>
          </cell>
          <cell r="E520">
            <v>210049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62076</v>
          </cell>
          <cell r="K520">
            <v>210049</v>
          </cell>
          <cell r="L520">
            <v>0</v>
          </cell>
          <cell r="M520">
            <v>0</v>
          </cell>
          <cell r="N520">
            <v>32460</v>
          </cell>
          <cell r="O520">
            <v>88591</v>
          </cell>
          <cell r="P520">
            <v>32460</v>
          </cell>
          <cell r="Q520">
            <v>88591</v>
          </cell>
          <cell r="R520">
            <v>29616</v>
          </cell>
          <cell r="S520">
            <v>121458</v>
          </cell>
        </row>
      </sheetData>
      <sheetData sheetId="13">
        <row r="520">
          <cell r="D520">
            <v>5417</v>
          </cell>
          <cell r="E520">
            <v>6500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5417</v>
          </cell>
          <cell r="K520">
            <v>6500</v>
          </cell>
          <cell r="L520">
            <v>0</v>
          </cell>
          <cell r="M520">
            <v>0</v>
          </cell>
          <cell r="N520">
            <v>4333</v>
          </cell>
          <cell r="O520">
            <v>5200</v>
          </cell>
          <cell r="P520">
            <v>4333</v>
          </cell>
          <cell r="Q520">
            <v>5200</v>
          </cell>
          <cell r="R520">
            <v>1084</v>
          </cell>
          <cell r="S520">
            <v>1300</v>
          </cell>
        </row>
      </sheetData>
      <sheetData sheetId="14">
        <row r="520">
          <cell r="D520">
            <v>3500</v>
          </cell>
          <cell r="E520">
            <v>2219</v>
          </cell>
          <cell r="F520">
            <v>1700</v>
          </cell>
          <cell r="G520">
            <v>0</v>
          </cell>
          <cell r="H520">
            <v>0</v>
          </cell>
          <cell r="I520">
            <v>0</v>
          </cell>
          <cell r="J520">
            <v>5200</v>
          </cell>
          <cell r="K520">
            <v>2219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5200</v>
          </cell>
          <cell r="S520">
            <v>2219</v>
          </cell>
        </row>
      </sheetData>
      <sheetData sheetId="15">
        <row r="520">
          <cell r="D520">
            <v>289012</v>
          </cell>
          <cell r="E520">
            <v>370061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289012</v>
          </cell>
          <cell r="K520">
            <v>370061</v>
          </cell>
          <cell r="L520">
            <v>3720</v>
          </cell>
          <cell r="M520">
            <v>-100</v>
          </cell>
          <cell r="N520">
            <v>8282</v>
          </cell>
          <cell r="O520">
            <v>137583</v>
          </cell>
          <cell r="P520">
            <v>12002</v>
          </cell>
          <cell r="Q520">
            <v>137483</v>
          </cell>
          <cell r="R520">
            <v>277010</v>
          </cell>
          <cell r="S520">
            <v>232578</v>
          </cell>
        </row>
      </sheetData>
      <sheetData sheetId="16">
        <row r="520">
          <cell r="D520">
            <v>32780</v>
          </cell>
          <cell r="E520">
            <v>407653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32780</v>
          </cell>
          <cell r="K520">
            <v>407653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32780</v>
          </cell>
          <cell r="S520">
            <v>407653</v>
          </cell>
        </row>
      </sheetData>
      <sheetData sheetId="17">
        <row r="520">
          <cell r="D520">
            <v>208253</v>
          </cell>
          <cell r="E520">
            <v>217402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208253</v>
          </cell>
          <cell r="K520">
            <v>217402</v>
          </cell>
          <cell r="L520">
            <v>0</v>
          </cell>
          <cell r="M520">
            <v>0</v>
          </cell>
          <cell r="N520">
            <v>107824</v>
          </cell>
          <cell r="O520">
            <v>69660</v>
          </cell>
          <cell r="P520">
            <v>107824</v>
          </cell>
          <cell r="Q520">
            <v>69660</v>
          </cell>
          <cell r="R520">
            <v>100429</v>
          </cell>
          <cell r="S520">
            <v>147742</v>
          </cell>
        </row>
      </sheetData>
      <sheetData sheetId="18">
        <row r="520">
          <cell r="D520">
            <v>71023</v>
          </cell>
          <cell r="E520">
            <v>151621.2196708</v>
          </cell>
          <cell r="F520">
            <v>6830</v>
          </cell>
          <cell r="G520">
            <v>6829.7640000000001</v>
          </cell>
          <cell r="H520">
            <v>0</v>
          </cell>
          <cell r="I520">
            <v>0</v>
          </cell>
          <cell r="J520">
            <v>77853</v>
          </cell>
          <cell r="K520">
            <v>158450.98367079999</v>
          </cell>
          <cell r="L520">
            <v>0</v>
          </cell>
          <cell r="M520">
            <v>0</v>
          </cell>
          <cell r="N520">
            <v>43341</v>
          </cell>
          <cell r="O520">
            <v>57526.859541927268</v>
          </cell>
          <cell r="P520">
            <v>43341</v>
          </cell>
          <cell r="Q520">
            <v>57526.859541927268</v>
          </cell>
          <cell r="R520">
            <v>34512</v>
          </cell>
          <cell r="S520">
            <v>100924.12412887273</v>
          </cell>
        </row>
      </sheetData>
      <sheetData sheetId="19">
        <row r="520">
          <cell r="D520">
            <v>7072</v>
          </cell>
          <cell r="E520">
            <v>14616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7072</v>
          </cell>
          <cell r="K520">
            <v>14616</v>
          </cell>
          <cell r="L520">
            <v>0</v>
          </cell>
          <cell r="M520">
            <v>0</v>
          </cell>
          <cell r="N520">
            <v>1900</v>
          </cell>
          <cell r="O520">
            <v>1900</v>
          </cell>
          <cell r="P520">
            <v>1900</v>
          </cell>
          <cell r="Q520">
            <v>1900</v>
          </cell>
          <cell r="R520">
            <v>5172</v>
          </cell>
          <cell r="S520">
            <v>12716</v>
          </cell>
        </row>
      </sheetData>
      <sheetData sheetId="20">
        <row r="520">
          <cell r="D520">
            <v>366703</v>
          </cell>
          <cell r="E520">
            <v>652598.94295746414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366703</v>
          </cell>
          <cell r="K520">
            <v>652598.94295746414</v>
          </cell>
          <cell r="L520">
            <v>0</v>
          </cell>
          <cell r="M520">
            <v>0</v>
          </cell>
          <cell r="N520">
            <v>220852</v>
          </cell>
          <cell r="O520">
            <v>413085.44343487243</v>
          </cell>
          <cell r="P520">
            <v>220852</v>
          </cell>
          <cell r="Q520">
            <v>413085.44343487243</v>
          </cell>
          <cell r="R520">
            <v>145851</v>
          </cell>
          <cell r="S520">
            <v>239513.49952259171</v>
          </cell>
        </row>
      </sheetData>
      <sheetData sheetId="21">
        <row r="520">
          <cell r="D520">
            <v>98181.567999999999</v>
          </cell>
          <cell r="E520">
            <v>594096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98181.567999999999</v>
          </cell>
          <cell r="K520">
            <v>594096</v>
          </cell>
          <cell r="L520">
            <v>0</v>
          </cell>
          <cell r="M520">
            <v>0</v>
          </cell>
          <cell r="N520">
            <v>34792.468000000001</v>
          </cell>
          <cell r="O520">
            <v>549036</v>
          </cell>
          <cell r="P520">
            <v>34792.468000000001</v>
          </cell>
          <cell r="Q520">
            <v>549036</v>
          </cell>
          <cell r="R520">
            <v>63389.1</v>
          </cell>
          <cell r="S520">
            <v>45060</v>
          </cell>
        </row>
      </sheetData>
      <sheetData sheetId="22">
        <row r="520"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34"/>
  <sheetViews>
    <sheetView rightToLeft="1" tabSelected="1" topLeftCell="A12" workbookViewId="0">
      <selection activeCell="D27" sqref="D27"/>
    </sheetView>
  </sheetViews>
  <sheetFormatPr defaultRowHeight="15"/>
  <sheetData>
    <row r="1" spans="1:26">
      <c r="A1">
        <v>520</v>
      </c>
    </row>
    <row r="4" spans="1:26">
      <c r="B4" s="22" t="s">
        <v>40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0"/>
    </row>
    <row r="5" spans="1:26">
      <c r="B5" s="22" t="s">
        <v>39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0"/>
    </row>
    <row r="6" spans="1:26">
      <c r="B6" s="19" t="s">
        <v>38</v>
      </c>
      <c r="C6" s="16"/>
      <c r="D6" s="18" t="s">
        <v>37</v>
      </c>
      <c r="E6" s="17"/>
      <c r="F6" s="18" t="s">
        <v>36</v>
      </c>
      <c r="G6" s="17"/>
      <c r="H6" s="18" t="s">
        <v>35</v>
      </c>
      <c r="I6" s="17"/>
      <c r="J6" s="18" t="s">
        <v>34</v>
      </c>
      <c r="K6" s="17"/>
      <c r="L6" s="18" t="s">
        <v>33</v>
      </c>
      <c r="M6" s="17"/>
      <c r="N6" s="18" t="s">
        <v>32</v>
      </c>
      <c r="O6" s="17"/>
      <c r="P6" s="18" t="s">
        <v>31</v>
      </c>
      <c r="Q6" s="17"/>
      <c r="R6" s="18" t="s">
        <v>30</v>
      </c>
      <c r="S6" s="17"/>
    </row>
    <row r="7" spans="1:26">
      <c r="B7" s="16"/>
      <c r="C7" s="16"/>
      <c r="D7" s="15">
        <v>2013</v>
      </c>
      <c r="E7" s="15">
        <v>2014</v>
      </c>
      <c r="F7" s="15">
        <v>2013</v>
      </c>
      <c r="G7" s="15">
        <v>2014</v>
      </c>
      <c r="H7" s="15">
        <v>2013</v>
      </c>
      <c r="I7" s="15">
        <v>2014</v>
      </c>
      <c r="J7" s="15">
        <v>2013</v>
      </c>
      <c r="K7" s="15">
        <v>2014</v>
      </c>
      <c r="L7" s="15">
        <v>2013</v>
      </c>
      <c r="M7" s="15">
        <v>2014</v>
      </c>
      <c r="N7" s="15">
        <v>2013</v>
      </c>
      <c r="O7" s="15">
        <v>2014</v>
      </c>
      <c r="P7" s="15">
        <v>2013</v>
      </c>
      <c r="Q7" s="15">
        <v>2014</v>
      </c>
      <c r="R7" s="15">
        <v>2013</v>
      </c>
      <c r="S7" s="15">
        <v>2014</v>
      </c>
    </row>
    <row r="8" spans="1:26" ht="23.1" customHeight="1">
      <c r="A8" s="6">
        <v>1</v>
      </c>
      <c r="B8" s="9" t="s">
        <v>29</v>
      </c>
      <c r="C8" s="3" t="s">
        <v>28</v>
      </c>
      <c r="D8" s="14">
        <f>[1]Sheet1!D$520</f>
        <v>0</v>
      </c>
      <c r="E8" s="14">
        <f>[1]Sheet1!E$520</f>
        <v>0</v>
      </c>
      <c r="F8" s="14">
        <f>[1]Sheet1!F$520</f>
        <v>0</v>
      </c>
      <c r="G8" s="14">
        <f>[1]Sheet1!G$520</f>
        <v>0</v>
      </c>
      <c r="H8" s="14">
        <f>[1]Sheet1!H$520</f>
        <v>0</v>
      </c>
      <c r="I8" s="14">
        <f>[1]Sheet1!I$520</f>
        <v>0</v>
      </c>
      <c r="J8" s="14">
        <f>[1]Sheet1!J$520</f>
        <v>0</v>
      </c>
      <c r="K8" s="14">
        <f>[1]Sheet1!K$520</f>
        <v>0</v>
      </c>
      <c r="L8" s="14">
        <f>[1]Sheet1!L$520</f>
        <v>0</v>
      </c>
      <c r="M8" s="14">
        <f>[1]Sheet1!M$520</f>
        <v>0</v>
      </c>
      <c r="N8" s="14">
        <f>[1]Sheet1!N$520</f>
        <v>0</v>
      </c>
      <c r="O8" s="14">
        <f>[1]Sheet1!O$520</f>
        <v>0</v>
      </c>
      <c r="P8" s="14">
        <f>[1]Sheet1!P$520</f>
        <v>0</v>
      </c>
      <c r="Q8" s="14">
        <f>[1]Sheet1!Q$520</f>
        <v>0</v>
      </c>
      <c r="R8" s="14">
        <f>[1]Sheet1!R$520</f>
        <v>0</v>
      </c>
      <c r="S8" s="14">
        <f>[1]Sheet1!S$520</f>
        <v>0</v>
      </c>
    </row>
    <row r="9" spans="1:26" ht="23.1" customHeight="1">
      <c r="A9" s="6">
        <v>2</v>
      </c>
      <c r="B9" s="9"/>
      <c r="C9" s="3" t="s">
        <v>27</v>
      </c>
      <c r="D9" s="1">
        <f>[1]Sheet2!D$520</f>
        <v>2078918</v>
      </c>
      <c r="E9" s="1">
        <f>[1]Sheet2!E$520</f>
        <v>2738510</v>
      </c>
      <c r="F9" s="1">
        <f>[1]Sheet2!F$520</f>
        <v>0</v>
      </c>
      <c r="G9" s="1">
        <f>[1]Sheet2!G$520</f>
        <v>0</v>
      </c>
      <c r="H9" s="1">
        <f>[1]Sheet2!H$520</f>
        <v>201</v>
      </c>
      <c r="I9" s="1">
        <f>[1]Sheet2!I$520</f>
        <v>201</v>
      </c>
      <c r="J9" s="1">
        <f>[1]Sheet2!J$520</f>
        <v>2079119</v>
      </c>
      <c r="K9" s="1">
        <f>[1]Sheet2!K$520</f>
        <v>2738711</v>
      </c>
      <c r="L9" s="1">
        <f>[1]Sheet2!L$520</f>
        <v>377563</v>
      </c>
      <c r="M9" s="1">
        <f>[1]Sheet2!M$520</f>
        <v>65000</v>
      </c>
      <c r="N9" s="1">
        <f>[1]Sheet2!N$520</f>
        <v>923307</v>
      </c>
      <c r="O9" s="1">
        <f>[1]Sheet2!O$520</f>
        <v>1671585</v>
      </c>
      <c r="P9" s="1">
        <f>[1]Sheet2!P$520</f>
        <v>1300870</v>
      </c>
      <c r="Q9" s="1">
        <f>[1]Sheet2!Q$520</f>
        <v>1736585</v>
      </c>
      <c r="R9" s="1">
        <f>[1]Sheet2!R$520</f>
        <v>778249</v>
      </c>
      <c r="S9" s="1">
        <f>[1]Sheet2!S$520</f>
        <v>1002126</v>
      </c>
      <c r="W9" t="str">
        <f>SUBSTITUTE(Y9,"t1","t"&amp;Z9)</f>
        <v>Sheet2!S$520</v>
      </c>
      <c r="Y9" t="s">
        <v>2</v>
      </c>
      <c r="Z9">
        <v>2</v>
      </c>
    </row>
    <row r="10" spans="1:26" ht="23.1" customHeight="1">
      <c r="A10" s="6">
        <v>3</v>
      </c>
      <c r="B10" s="9"/>
      <c r="C10" s="3" t="s">
        <v>26</v>
      </c>
      <c r="D10" s="1">
        <f>[1]Sheet3!D$520</f>
        <v>1636845</v>
      </c>
      <c r="E10" s="1">
        <f>[1]Sheet3!E$520</f>
        <v>2281012</v>
      </c>
      <c r="F10" s="1">
        <f>[1]Sheet3!F$520</f>
        <v>0</v>
      </c>
      <c r="G10" s="1">
        <f>[1]Sheet3!G$520</f>
        <v>0</v>
      </c>
      <c r="H10" s="1">
        <f>[1]Sheet3!H$520</f>
        <v>0</v>
      </c>
      <c r="I10" s="1">
        <f>[1]Sheet3!I$520</f>
        <v>0</v>
      </c>
      <c r="J10" s="1">
        <f>[1]Sheet3!J$520</f>
        <v>1636845</v>
      </c>
      <c r="K10" s="1">
        <f>[1]Sheet3!K$520</f>
        <v>2281012</v>
      </c>
      <c r="L10" s="1">
        <f>[1]Sheet3!L$520</f>
        <v>9113</v>
      </c>
      <c r="M10" s="1">
        <f>[1]Sheet3!M$520</f>
        <v>9113</v>
      </c>
      <c r="N10" s="1">
        <f>[1]Sheet3!N$520</f>
        <v>1061510</v>
      </c>
      <c r="O10" s="1">
        <f>[1]Sheet3!O$520</f>
        <v>1495693</v>
      </c>
      <c r="P10" s="1">
        <f>[1]Sheet3!P$520</f>
        <v>1070623</v>
      </c>
      <c r="Q10" s="1">
        <f>[1]Sheet3!Q$520</f>
        <v>1504806</v>
      </c>
      <c r="R10" s="1">
        <f>[1]Sheet3!R$520</f>
        <v>566222</v>
      </c>
      <c r="S10" s="1">
        <f>[1]Sheet3!S$520</f>
        <v>776206</v>
      </c>
      <c r="W10" t="str">
        <f>SUBSTITUTE(Y10,"t1","t"&amp;Z10)</f>
        <v>Sheet3!S$520</v>
      </c>
      <c r="Y10" t="s">
        <v>2</v>
      </c>
      <c r="Z10">
        <v>3</v>
      </c>
    </row>
    <row r="11" spans="1:26" ht="23.1" customHeight="1">
      <c r="A11" s="6">
        <v>4</v>
      </c>
      <c r="B11" s="9"/>
      <c r="C11" s="3" t="s">
        <v>25</v>
      </c>
      <c r="D11" s="1">
        <f>[1]Sheet4!D$520</f>
        <v>108164</v>
      </c>
      <c r="E11" s="1">
        <f>[1]Sheet4!E$520</f>
        <v>113984</v>
      </c>
      <c r="F11" s="1">
        <f>[1]Sheet4!F$520</f>
        <v>0</v>
      </c>
      <c r="G11" s="1">
        <f>[1]Sheet4!G$520</f>
        <v>0</v>
      </c>
      <c r="H11" s="1">
        <f>[1]Sheet4!H$520</f>
        <v>0</v>
      </c>
      <c r="I11" s="1">
        <f>[1]Sheet4!I$520</f>
        <v>0</v>
      </c>
      <c r="J11" s="1">
        <f>[1]Sheet4!J$520</f>
        <v>108164</v>
      </c>
      <c r="K11" s="1">
        <f>[1]Sheet4!K$520</f>
        <v>113984</v>
      </c>
      <c r="L11" s="1">
        <f>[1]Sheet4!L$520</f>
        <v>0</v>
      </c>
      <c r="M11" s="1">
        <f>[1]Sheet4!M$520</f>
        <v>0</v>
      </c>
      <c r="N11" s="1">
        <f>[1]Sheet4!N$520</f>
        <v>98227</v>
      </c>
      <c r="O11" s="1">
        <f>[1]Sheet4!O$520</f>
        <v>103441</v>
      </c>
      <c r="P11" s="1">
        <f>[1]Sheet4!P$520</f>
        <v>98227</v>
      </c>
      <c r="Q11" s="1">
        <f>[1]Sheet4!Q$520</f>
        <v>103441</v>
      </c>
      <c r="R11" s="1">
        <f>[1]Sheet4!R$520</f>
        <v>9937</v>
      </c>
      <c r="S11" s="1">
        <f>[1]Sheet4!S$520</f>
        <v>10543</v>
      </c>
      <c r="W11" t="str">
        <f>SUBSTITUTE(Y11,"t1","t"&amp;Z11)</f>
        <v>Sheet4!S$520</v>
      </c>
      <c r="Y11" t="s">
        <v>2</v>
      </c>
      <c r="Z11">
        <v>4</v>
      </c>
    </row>
    <row r="12" spans="1:26" ht="23.1" customHeight="1">
      <c r="A12" s="6">
        <v>5</v>
      </c>
      <c r="B12" s="9"/>
      <c r="C12" s="3" t="s">
        <v>24</v>
      </c>
      <c r="D12" s="1">
        <f>[1]Sheet5!D$520</f>
        <v>169436</v>
      </c>
      <c r="E12" s="1">
        <f>[1]Sheet5!E$520</f>
        <v>174846</v>
      </c>
      <c r="F12" s="1">
        <f>[1]Sheet5!F$520</f>
        <v>0</v>
      </c>
      <c r="G12" s="1">
        <f>[1]Sheet5!G$520</f>
        <v>0</v>
      </c>
      <c r="H12" s="1">
        <f>[1]Sheet5!H$520</f>
        <v>0</v>
      </c>
      <c r="I12" s="1">
        <f>[1]Sheet5!I$520</f>
        <v>0</v>
      </c>
      <c r="J12" s="1">
        <f>[1]Sheet5!J$520</f>
        <v>169436</v>
      </c>
      <c r="K12" s="1">
        <f>[1]Sheet5!K$520</f>
        <v>174846</v>
      </c>
      <c r="L12" s="1">
        <f>[1]Sheet5!L$520</f>
        <v>0</v>
      </c>
      <c r="M12" s="1">
        <f>[1]Sheet5!M$520</f>
        <v>0</v>
      </c>
      <c r="N12" s="1">
        <f>[1]Sheet5!N$520</f>
        <v>0</v>
      </c>
      <c r="O12" s="1">
        <f>[1]Sheet5!O$520</f>
        <v>0</v>
      </c>
      <c r="P12" s="1">
        <f>[1]Sheet5!P$520</f>
        <v>0</v>
      </c>
      <c r="Q12" s="1">
        <f>[1]Sheet5!Q$520</f>
        <v>0</v>
      </c>
      <c r="R12" s="1">
        <f>[1]Sheet5!R$520</f>
        <v>169436</v>
      </c>
      <c r="S12" s="1">
        <f>[1]Sheet5!S$520</f>
        <v>174846</v>
      </c>
      <c r="W12" t="str">
        <f>SUBSTITUTE(Y12,"t1","t"&amp;Z12)</f>
        <v>Sheet5!S$520</v>
      </c>
      <c r="Y12" t="s">
        <v>2</v>
      </c>
      <c r="Z12">
        <v>5</v>
      </c>
    </row>
    <row r="13" spans="1:26" ht="23.1" customHeight="1">
      <c r="A13" s="6">
        <v>6</v>
      </c>
      <c r="B13" s="9"/>
      <c r="C13" s="3" t="s">
        <v>23</v>
      </c>
      <c r="D13" s="1">
        <f>[1]Sheet6!D$520</f>
        <v>15269</v>
      </c>
      <c r="E13" s="1">
        <f>[1]Sheet6!E$520</f>
        <v>47400</v>
      </c>
      <c r="F13" s="1">
        <f>[1]Sheet6!F$520</f>
        <v>2105</v>
      </c>
      <c r="G13" s="1">
        <f>[1]Sheet6!G$520</f>
        <v>0</v>
      </c>
      <c r="H13" s="1">
        <f>[1]Sheet6!H$520</f>
        <v>20000</v>
      </c>
      <c r="I13" s="1">
        <f>[1]Sheet6!I$520</f>
        <v>20000</v>
      </c>
      <c r="J13" s="1">
        <f>[1]Sheet6!J$520</f>
        <v>37374</v>
      </c>
      <c r="K13" s="1">
        <f>[1]Sheet6!K$520</f>
        <v>67400</v>
      </c>
      <c r="L13" s="1">
        <f>[1]Sheet6!L$520</f>
        <v>0</v>
      </c>
      <c r="M13" s="1">
        <f>[1]Sheet6!M$520</f>
        <v>600</v>
      </c>
      <c r="N13" s="1">
        <f>[1]Sheet6!N$520</f>
        <v>1288</v>
      </c>
      <c r="O13" s="1">
        <f>[1]Sheet6!O$520</f>
        <v>0</v>
      </c>
      <c r="P13" s="1">
        <f>[1]Sheet6!P$520</f>
        <v>1288</v>
      </c>
      <c r="Q13" s="1">
        <f>[1]Sheet6!Q$520</f>
        <v>600</v>
      </c>
      <c r="R13" s="1">
        <f>[1]Sheet6!R$520</f>
        <v>36086</v>
      </c>
      <c r="S13" s="1">
        <f>[1]Sheet6!S$520</f>
        <v>66800</v>
      </c>
      <c r="W13" t="str">
        <f>SUBSTITUTE(Y13,"t1","t"&amp;Z13)</f>
        <v>Sheet6!S$520</v>
      </c>
      <c r="Y13" t="s">
        <v>2</v>
      </c>
      <c r="Z13">
        <v>6</v>
      </c>
    </row>
    <row r="14" spans="1:26" ht="23.1" customHeight="1">
      <c r="A14" s="6">
        <v>7</v>
      </c>
      <c r="B14" s="9"/>
      <c r="C14" s="3" t="s">
        <v>22</v>
      </c>
      <c r="D14" s="1">
        <f>[1]Sheet7!D$521</f>
        <v>283422</v>
      </c>
      <c r="E14" s="1">
        <f>[1]Sheet7!E$521</f>
        <v>232082</v>
      </c>
      <c r="F14" s="1">
        <f>[1]Sheet7!F$521</f>
        <v>2726</v>
      </c>
      <c r="G14" s="1">
        <f>[1]Sheet7!G$521</f>
        <v>348</v>
      </c>
      <c r="H14" s="1">
        <f>[1]Sheet7!H$521</f>
        <v>1310</v>
      </c>
      <c r="I14" s="1">
        <f>[1]Sheet7!I$521</f>
        <v>1310</v>
      </c>
      <c r="J14" s="1">
        <f>[1]Sheet7!J$521</f>
        <v>287458</v>
      </c>
      <c r="K14" s="1">
        <f>[1]Sheet7!K$521</f>
        <v>233740</v>
      </c>
      <c r="L14" s="1">
        <f>[1]Sheet7!L$521</f>
        <v>27980</v>
      </c>
      <c r="M14" s="1">
        <f>[1]Sheet7!M$521</f>
        <v>24578</v>
      </c>
      <c r="N14" s="1">
        <f>[1]Sheet7!N$521</f>
        <v>149502</v>
      </c>
      <c r="O14" s="1">
        <f>[1]Sheet7!O$521</f>
        <v>129889</v>
      </c>
      <c r="P14" s="1">
        <f>[1]Sheet7!P$521</f>
        <v>177482</v>
      </c>
      <c r="Q14" s="1">
        <f>[1]Sheet7!Q$521</f>
        <v>154467</v>
      </c>
      <c r="R14" s="1">
        <f>[1]Sheet7!R$521</f>
        <v>109976</v>
      </c>
      <c r="S14" s="1">
        <f>[1]Sheet7!S$521</f>
        <v>79273</v>
      </c>
      <c r="W14" t="str">
        <f>SUBSTITUTE(Y14,"t1","t"&amp;Z14)</f>
        <v>Sheet7!S$520</v>
      </c>
      <c r="Y14" t="s">
        <v>2</v>
      </c>
      <c r="Z14">
        <v>7</v>
      </c>
    </row>
    <row r="15" spans="1:26" ht="23.1" customHeight="1">
      <c r="A15" s="6">
        <v>8</v>
      </c>
      <c r="B15" s="9"/>
      <c r="C15" s="3" t="s">
        <v>21</v>
      </c>
      <c r="D15" s="1">
        <f>[1]Sheet8!D$520</f>
        <v>24793.18</v>
      </c>
      <c r="E15" s="1">
        <f>[1]Sheet8!E$520</f>
        <v>9894.2340000000004</v>
      </c>
      <c r="F15" s="1">
        <f>[1]Sheet8!F$520</f>
        <v>0</v>
      </c>
      <c r="G15" s="1">
        <f>[1]Sheet8!G$520</f>
        <v>0</v>
      </c>
      <c r="H15" s="1">
        <f>[1]Sheet8!H$520</f>
        <v>0</v>
      </c>
      <c r="I15" s="1">
        <f>[1]Sheet8!I$520</f>
        <v>0</v>
      </c>
      <c r="J15" s="1">
        <f>[1]Sheet8!J$520</f>
        <v>24793.18</v>
      </c>
      <c r="K15" s="1">
        <f>[1]Sheet8!K$520</f>
        <v>9894.2340000000004</v>
      </c>
      <c r="L15" s="1">
        <f>[1]Sheet8!L$520</f>
        <v>0</v>
      </c>
      <c r="M15" s="1">
        <f>[1]Sheet8!M$520</f>
        <v>0</v>
      </c>
      <c r="N15" s="1">
        <f>[1]Sheet8!N$520</f>
        <v>19022.542000000001</v>
      </c>
      <c r="O15" s="1">
        <f>[1]Sheet8!O$520</f>
        <v>7923.25</v>
      </c>
      <c r="P15" s="1">
        <f>[1]Sheet8!P$520</f>
        <v>19022.542000000001</v>
      </c>
      <c r="Q15" s="1">
        <f>[1]Sheet8!Q$520</f>
        <v>7923.25</v>
      </c>
      <c r="R15" s="1">
        <f>[1]Sheet8!R$520</f>
        <v>5770.637999999999</v>
      </c>
      <c r="S15" s="1">
        <f>[1]Sheet8!S$520</f>
        <v>1970.9840000000004</v>
      </c>
      <c r="W15" t="str">
        <f>SUBSTITUTE(Y15,"t1","t"&amp;Z15)</f>
        <v>Sheet8!S$520</v>
      </c>
      <c r="Y15" t="s">
        <v>2</v>
      </c>
      <c r="Z15">
        <v>8</v>
      </c>
    </row>
    <row r="16" spans="1:26" ht="23.1" customHeight="1">
      <c r="A16" s="6">
        <v>9</v>
      </c>
      <c r="B16" s="9"/>
      <c r="C16" s="3" t="s">
        <v>20</v>
      </c>
      <c r="D16" s="1">
        <f>[1]Sheet9!D$520</f>
        <v>4026</v>
      </c>
      <c r="E16" s="1">
        <f>[1]Sheet9!E$520</f>
        <v>500</v>
      </c>
      <c r="F16" s="1">
        <f>[1]Sheet9!F$520</f>
        <v>0</v>
      </c>
      <c r="G16" s="1">
        <f>[1]Sheet9!G$520</f>
        <v>0</v>
      </c>
      <c r="H16" s="1">
        <f>[1]Sheet9!H$520</f>
        <v>0</v>
      </c>
      <c r="I16" s="1">
        <f>[1]Sheet9!I$520</f>
        <v>0</v>
      </c>
      <c r="J16" s="1">
        <f>[1]Sheet9!J$520</f>
        <v>4026</v>
      </c>
      <c r="K16" s="1">
        <f>[1]Sheet9!K$520</f>
        <v>500</v>
      </c>
      <c r="L16" s="1">
        <f>[1]Sheet9!L$520</f>
        <v>0</v>
      </c>
      <c r="M16" s="1">
        <f>[1]Sheet9!M$520</f>
        <v>0</v>
      </c>
      <c r="N16" s="1">
        <f>[1]Sheet9!N$520</f>
        <v>3624</v>
      </c>
      <c r="O16" s="1">
        <f>[1]Sheet9!O$520</f>
        <v>450</v>
      </c>
      <c r="P16" s="1">
        <f>[1]Sheet9!P$520</f>
        <v>3624</v>
      </c>
      <c r="Q16" s="1">
        <f>[1]Sheet9!Q$520</f>
        <v>450</v>
      </c>
      <c r="R16" s="1">
        <f>[1]Sheet9!R$520</f>
        <v>402</v>
      </c>
      <c r="S16" s="1">
        <f>[1]Sheet9!S$520</f>
        <v>50</v>
      </c>
      <c r="W16" t="str">
        <f>SUBSTITUTE(Y16,"t1","t"&amp;Z16)</f>
        <v>Sheet9!S$520</v>
      </c>
      <c r="Y16" t="s">
        <v>2</v>
      </c>
      <c r="Z16">
        <v>9</v>
      </c>
    </row>
    <row r="17" spans="1:26" ht="23.1" customHeight="1">
      <c r="A17" s="6"/>
      <c r="B17" s="9"/>
      <c r="C17" s="13" t="s">
        <v>19</v>
      </c>
      <c r="D17" s="1">
        <f>SUM(D8:D16)</f>
        <v>4320873.18</v>
      </c>
      <c r="E17" s="1">
        <f>SUM(E8:E16)</f>
        <v>5598228.2340000002</v>
      </c>
      <c r="F17" s="1">
        <f>SUM(F8:F16)</f>
        <v>4831</v>
      </c>
      <c r="G17" s="1">
        <f>SUM(G8:G16)</f>
        <v>348</v>
      </c>
      <c r="H17" s="1">
        <f>SUM(H8:H16)</f>
        <v>21511</v>
      </c>
      <c r="I17" s="1">
        <f>SUM(I8:I16)</f>
        <v>21511</v>
      </c>
      <c r="J17" s="1">
        <f>SUM(J8:J16)</f>
        <v>4347215.18</v>
      </c>
      <c r="K17" s="1">
        <f>SUM(K8:K16)</f>
        <v>5620087.2340000002</v>
      </c>
      <c r="L17" s="1">
        <f>SUM(L8:L16)</f>
        <v>414656</v>
      </c>
      <c r="M17" s="1">
        <f>SUM(M8:M16)</f>
        <v>99291</v>
      </c>
      <c r="N17" s="1">
        <f>SUM(N8:N16)</f>
        <v>2256480.5419999999</v>
      </c>
      <c r="O17" s="1">
        <f>SUM(O8:O16)</f>
        <v>3408981.25</v>
      </c>
      <c r="P17" s="1">
        <f>SUM(P8:P16)</f>
        <v>2671136.5419999999</v>
      </c>
      <c r="Q17" s="1">
        <f>SUM(Q8:Q16)</f>
        <v>3508272.25</v>
      </c>
      <c r="R17" s="1">
        <f>SUM(R8:R16)</f>
        <v>1676078.638</v>
      </c>
      <c r="S17" s="1">
        <f>SUM(S8:S16)</f>
        <v>2111814.9840000002</v>
      </c>
    </row>
    <row r="18" spans="1:26" ht="23.1" customHeight="1">
      <c r="A18" s="6">
        <v>10</v>
      </c>
      <c r="B18" s="9"/>
      <c r="C18" s="12" t="s">
        <v>18</v>
      </c>
      <c r="D18" s="1">
        <f>[1]Sheet10!D$520</f>
        <v>72656</v>
      </c>
      <c r="E18" s="1">
        <f>[1]Sheet10!E$520</f>
        <v>75198</v>
      </c>
      <c r="F18" s="1">
        <f>[1]Sheet10!F$520</f>
        <v>0</v>
      </c>
      <c r="G18" s="1">
        <f>[1]Sheet10!G$520</f>
        <v>0</v>
      </c>
      <c r="H18" s="1">
        <f>[1]Sheet10!H$520</f>
        <v>0</v>
      </c>
      <c r="I18" s="1">
        <f>[1]Sheet10!I$520</f>
        <v>0</v>
      </c>
      <c r="J18" s="1">
        <f>[1]Sheet10!J$520</f>
        <v>72656</v>
      </c>
      <c r="K18" s="1">
        <f>[1]Sheet10!K$520</f>
        <v>75198</v>
      </c>
      <c r="L18" s="1">
        <f>[1]Sheet10!L$520</f>
        <v>0</v>
      </c>
      <c r="M18" s="1">
        <f>[1]Sheet10!M$520</f>
        <v>25</v>
      </c>
      <c r="N18" s="1">
        <f>[1]Sheet10!N$520</f>
        <v>66917</v>
      </c>
      <c r="O18" s="1">
        <f>[1]Sheet10!O$520</f>
        <v>63891</v>
      </c>
      <c r="P18" s="1">
        <f>[1]Sheet10!P$520</f>
        <v>66917</v>
      </c>
      <c r="Q18" s="1">
        <f>[1]Sheet10!Q$520</f>
        <v>63916</v>
      </c>
      <c r="R18" s="1">
        <f>[1]Sheet10!R$520</f>
        <v>5739</v>
      </c>
      <c r="S18" s="1">
        <f>[1]Sheet10!S$520</f>
        <v>11282</v>
      </c>
      <c r="W18" t="str">
        <f>SUBSTITUTE(Y18,"t1","t"&amp;Z18)</f>
        <v>Sheet10!S$520</v>
      </c>
      <c r="Y18" t="s">
        <v>2</v>
      </c>
      <c r="Z18">
        <v>10</v>
      </c>
    </row>
    <row r="19" spans="1:26" ht="23.1" customHeight="1">
      <c r="A19" s="6">
        <v>11</v>
      </c>
      <c r="B19" s="9"/>
      <c r="C19" s="12" t="s">
        <v>17</v>
      </c>
      <c r="D19" s="1">
        <f>[1]Sheet11!D$520</f>
        <v>0</v>
      </c>
      <c r="E19" s="1">
        <f>[1]Sheet11!E$520</f>
        <v>0</v>
      </c>
      <c r="F19" s="1">
        <f>[1]Sheet11!F$520</f>
        <v>0</v>
      </c>
      <c r="G19" s="1">
        <f>[1]Sheet11!G$520</f>
        <v>0</v>
      </c>
      <c r="H19" s="1">
        <f>[1]Sheet11!H$520</f>
        <v>0</v>
      </c>
      <c r="I19" s="1">
        <f>[1]Sheet11!I$520</f>
        <v>0</v>
      </c>
      <c r="J19" s="1">
        <f>[1]Sheet11!J$520</f>
        <v>0</v>
      </c>
      <c r="K19" s="1">
        <f>[1]Sheet11!K$520</f>
        <v>0</v>
      </c>
      <c r="L19" s="1">
        <f>[1]Sheet11!L$520</f>
        <v>0</v>
      </c>
      <c r="M19" s="1">
        <f>[1]Sheet11!M$520</f>
        <v>0</v>
      </c>
      <c r="N19" s="1">
        <f>[1]Sheet11!N$520</f>
        <v>0</v>
      </c>
      <c r="O19" s="1">
        <f>[1]Sheet11!O$520</f>
        <v>0</v>
      </c>
      <c r="P19" s="1">
        <f>[1]Sheet11!P$520</f>
        <v>0</v>
      </c>
      <c r="Q19" s="1">
        <f>[1]Sheet11!Q$520</f>
        <v>0</v>
      </c>
      <c r="R19" s="1">
        <f>[1]Sheet11!R$520</f>
        <v>0</v>
      </c>
      <c r="S19" s="1">
        <f>[1]Sheet11!S$520</f>
        <v>0</v>
      </c>
      <c r="W19" t="str">
        <f>SUBSTITUTE(Y19,"t1","t"&amp;Z19)</f>
        <v>Sheet11!S$520</v>
      </c>
      <c r="Y19" t="s">
        <v>2</v>
      </c>
      <c r="Z19">
        <v>11</v>
      </c>
    </row>
    <row r="20" spans="1:26" ht="23.1" customHeight="1">
      <c r="A20" s="6"/>
      <c r="B20" s="9"/>
      <c r="C20" s="11" t="s">
        <v>16</v>
      </c>
      <c r="D20" s="1">
        <f>SUM(D18:D19)</f>
        <v>72656</v>
      </c>
      <c r="E20" s="1">
        <f>SUM(E18:E19)</f>
        <v>75198</v>
      </c>
      <c r="F20" s="1">
        <f>SUM(F18:F19)</f>
        <v>0</v>
      </c>
      <c r="G20" s="1">
        <f>SUM(G18:G19)</f>
        <v>0</v>
      </c>
      <c r="H20" s="1">
        <f>SUM(H18:H19)</f>
        <v>0</v>
      </c>
      <c r="I20" s="1">
        <f>SUM(I18:I19)</f>
        <v>0</v>
      </c>
      <c r="J20" s="1">
        <f>SUM(J18:J19)</f>
        <v>72656</v>
      </c>
      <c r="K20" s="1">
        <f>SUM(K18:K19)</f>
        <v>75198</v>
      </c>
      <c r="L20" s="1">
        <f>SUM(L18:L19)</f>
        <v>0</v>
      </c>
      <c r="M20" s="1">
        <f>SUM(M18:M19)</f>
        <v>25</v>
      </c>
      <c r="N20" s="1">
        <f>SUM(N18:N19)</f>
        <v>66917</v>
      </c>
      <c r="O20" s="1">
        <f>SUM(O18:O19)</f>
        <v>63891</v>
      </c>
      <c r="P20" s="1">
        <f>SUM(P18:P19)</f>
        <v>66917</v>
      </c>
      <c r="Q20" s="1">
        <f>SUM(Q18:Q19)</f>
        <v>63916</v>
      </c>
      <c r="R20" s="1">
        <f>SUM(R18:R19)</f>
        <v>5739</v>
      </c>
      <c r="S20" s="1">
        <f>SUM(S18:S19)</f>
        <v>11282</v>
      </c>
    </row>
    <row r="21" spans="1:26" ht="23.1" customHeight="1">
      <c r="A21" s="6"/>
      <c r="B21" s="9"/>
      <c r="C21" s="10" t="s">
        <v>15</v>
      </c>
      <c r="D21" s="1">
        <f>SUM(D17+D20)</f>
        <v>4393529.18</v>
      </c>
      <c r="E21" s="1">
        <f>SUM(E17+E20)</f>
        <v>5673426.2340000002</v>
      </c>
      <c r="F21" s="1">
        <f>SUM(F17+F20)</f>
        <v>4831</v>
      </c>
      <c r="G21" s="1">
        <f>SUM(G17+G20)</f>
        <v>348</v>
      </c>
      <c r="H21" s="1">
        <f>SUM(H17+H20)</f>
        <v>21511</v>
      </c>
      <c r="I21" s="1">
        <f>SUM(I17+I20)</f>
        <v>21511</v>
      </c>
      <c r="J21" s="1">
        <f>SUM(J17+J20)</f>
        <v>4419871.18</v>
      </c>
      <c r="K21" s="1">
        <f>SUM(K17+K20)</f>
        <v>5695285.2340000002</v>
      </c>
      <c r="L21" s="1">
        <f>SUM(L17+L20)</f>
        <v>414656</v>
      </c>
      <c r="M21" s="1">
        <f>SUM(M17+M20)</f>
        <v>99316</v>
      </c>
      <c r="N21" s="1">
        <f>SUM(N17+N20)</f>
        <v>2323397.5419999999</v>
      </c>
      <c r="O21" s="1">
        <f>SUM(O17+O20)</f>
        <v>3472872.25</v>
      </c>
      <c r="P21" s="1">
        <f>SUM(P17+P20)</f>
        <v>2738053.5419999999</v>
      </c>
      <c r="Q21" s="1">
        <f>SUM(Q17+Q20)</f>
        <v>3572188.25</v>
      </c>
      <c r="R21" s="1">
        <f>SUM(R17+R20)</f>
        <v>1681817.638</v>
      </c>
      <c r="S21" s="1">
        <f>SUM(S17+S20)</f>
        <v>2123096.9840000002</v>
      </c>
    </row>
    <row r="22" spans="1:26" ht="23.1" customHeight="1">
      <c r="A22" s="6">
        <v>12</v>
      </c>
      <c r="B22" s="9" t="s">
        <v>14</v>
      </c>
      <c r="C22" s="5" t="s">
        <v>13</v>
      </c>
      <c r="D22" s="1">
        <f>[1]Sheet12!D$520</f>
        <v>62076</v>
      </c>
      <c r="E22" s="1">
        <f>[1]Sheet12!E$520</f>
        <v>210049</v>
      </c>
      <c r="F22" s="1">
        <f>[1]Sheet12!F$520</f>
        <v>0</v>
      </c>
      <c r="G22" s="1">
        <f>[1]Sheet12!G$520</f>
        <v>0</v>
      </c>
      <c r="H22" s="1">
        <f>[1]Sheet12!H$520</f>
        <v>0</v>
      </c>
      <c r="I22" s="1">
        <f>[1]Sheet12!I$520</f>
        <v>0</v>
      </c>
      <c r="J22" s="1">
        <f>[1]Sheet12!J$520</f>
        <v>62076</v>
      </c>
      <c r="K22" s="1">
        <f>[1]Sheet12!K$520</f>
        <v>210049</v>
      </c>
      <c r="L22" s="1">
        <f>[1]Sheet12!L$520</f>
        <v>0</v>
      </c>
      <c r="M22" s="1">
        <f>[1]Sheet12!M$520</f>
        <v>0</v>
      </c>
      <c r="N22" s="1">
        <f>[1]Sheet12!N$520</f>
        <v>32460</v>
      </c>
      <c r="O22" s="1">
        <f>[1]Sheet12!O$520</f>
        <v>88591</v>
      </c>
      <c r="P22" s="1">
        <f>[1]Sheet12!P$520</f>
        <v>32460</v>
      </c>
      <c r="Q22" s="1">
        <f>[1]Sheet12!Q$520</f>
        <v>88591</v>
      </c>
      <c r="R22" s="1">
        <f>[1]Sheet12!R$520</f>
        <v>29616</v>
      </c>
      <c r="S22" s="1">
        <f>[1]Sheet12!S$520</f>
        <v>121458</v>
      </c>
      <c r="W22" t="str">
        <f>SUBSTITUTE(Y22,"t1","t"&amp;Z22)</f>
        <v>Sheet12!S$520</v>
      </c>
      <c r="Y22" t="s">
        <v>2</v>
      </c>
      <c r="Z22">
        <v>12</v>
      </c>
    </row>
    <row r="23" spans="1:26" ht="23.1" customHeight="1">
      <c r="A23" s="6">
        <v>13</v>
      </c>
      <c r="B23" s="4"/>
      <c r="C23" s="5" t="s">
        <v>12</v>
      </c>
      <c r="D23" s="1">
        <f>[1]Sheet13!D$520</f>
        <v>5417</v>
      </c>
      <c r="E23" s="1">
        <f>[1]Sheet13!E$520</f>
        <v>6500</v>
      </c>
      <c r="F23" s="1">
        <f>[1]Sheet13!F$520</f>
        <v>0</v>
      </c>
      <c r="G23" s="1">
        <f>[1]Sheet13!G$520</f>
        <v>0</v>
      </c>
      <c r="H23" s="1">
        <f>[1]Sheet13!H$520</f>
        <v>0</v>
      </c>
      <c r="I23" s="1">
        <f>[1]Sheet13!I$520</f>
        <v>0</v>
      </c>
      <c r="J23" s="1">
        <f>[1]Sheet13!J$520</f>
        <v>5417</v>
      </c>
      <c r="K23" s="1">
        <f>[1]Sheet13!K$520</f>
        <v>6500</v>
      </c>
      <c r="L23" s="1">
        <f>[1]Sheet13!L$520</f>
        <v>0</v>
      </c>
      <c r="M23" s="1">
        <f>[1]Sheet13!M$520</f>
        <v>0</v>
      </c>
      <c r="N23" s="1">
        <f>[1]Sheet13!N$520</f>
        <v>4333</v>
      </c>
      <c r="O23" s="1">
        <f>[1]Sheet13!O$520</f>
        <v>5200</v>
      </c>
      <c r="P23" s="1">
        <f>[1]Sheet13!P$520</f>
        <v>4333</v>
      </c>
      <c r="Q23" s="1">
        <f>[1]Sheet13!Q$520</f>
        <v>5200</v>
      </c>
      <c r="R23" s="1">
        <f>[1]Sheet13!R$520</f>
        <v>1084</v>
      </c>
      <c r="S23" s="1">
        <f>[1]Sheet13!S$520</f>
        <v>1300</v>
      </c>
      <c r="W23" t="str">
        <f>SUBSTITUTE(Y23,"t1","t"&amp;Z23)</f>
        <v>Sheet13!S$520</v>
      </c>
      <c r="Y23" t="s">
        <v>2</v>
      </c>
      <c r="Z23">
        <v>13</v>
      </c>
    </row>
    <row r="24" spans="1:26" ht="23.1" customHeight="1">
      <c r="A24" s="6">
        <v>14</v>
      </c>
      <c r="B24" s="4"/>
      <c r="C24" s="8" t="s">
        <v>11</v>
      </c>
      <c r="D24" s="1">
        <f>[1]Sheet14!D$520</f>
        <v>3500</v>
      </c>
      <c r="E24" s="1">
        <f>[1]Sheet14!E$520</f>
        <v>2219</v>
      </c>
      <c r="F24" s="1">
        <f>[1]Sheet14!F$520</f>
        <v>1700</v>
      </c>
      <c r="G24" s="1">
        <f>[1]Sheet14!G$520</f>
        <v>0</v>
      </c>
      <c r="H24" s="1">
        <f>[1]Sheet14!H$520</f>
        <v>0</v>
      </c>
      <c r="I24" s="1">
        <f>[1]Sheet14!I$520</f>
        <v>0</v>
      </c>
      <c r="J24" s="1">
        <f>[1]Sheet14!J$520</f>
        <v>5200</v>
      </c>
      <c r="K24" s="1">
        <f>[1]Sheet14!K$520</f>
        <v>2219</v>
      </c>
      <c r="L24" s="1">
        <f>[1]Sheet14!L$520</f>
        <v>0</v>
      </c>
      <c r="M24" s="1">
        <f>[1]Sheet14!M$520</f>
        <v>0</v>
      </c>
      <c r="N24" s="1">
        <f>[1]Sheet14!N$520</f>
        <v>0</v>
      </c>
      <c r="O24" s="1">
        <f>[1]Sheet14!O$520</f>
        <v>0</v>
      </c>
      <c r="P24" s="1">
        <f>[1]Sheet14!P$520</f>
        <v>0</v>
      </c>
      <c r="Q24" s="1">
        <f>[1]Sheet14!Q$520</f>
        <v>0</v>
      </c>
      <c r="R24" s="1">
        <f>[1]Sheet14!R$520</f>
        <v>5200</v>
      </c>
      <c r="S24" s="1">
        <f>[1]Sheet14!S$520</f>
        <v>2219</v>
      </c>
      <c r="W24" t="str">
        <f>SUBSTITUTE(Y24,"t1","t"&amp;Z24)</f>
        <v>Sheet14!S$520</v>
      </c>
      <c r="Y24" t="s">
        <v>2</v>
      </c>
      <c r="Z24">
        <v>14</v>
      </c>
    </row>
    <row r="25" spans="1:26" ht="23.1" customHeight="1">
      <c r="A25" s="6">
        <v>15</v>
      </c>
      <c r="B25" s="4"/>
      <c r="C25" s="7" t="s">
        <v>10</v>
      </c>
      <c r="D25" s="1">
        <f>[1]Sheet15!D$520</f>
        <v>289012</v>
      </c>
      <c r="E25" s="1">
        <f>[1]Sheet15!E$520</f>
        <v>370061</v>
      </c>
      <c r="F25" s="1">
        <f>[1]Sheet15!F$520</f>
        <v>0</v>
      </c>
      <c r="G25" s="1">
        <f>[1]Sheet15!G$520</f>
        <v>0</v>
      </c>
      <c r="H25" s="1">
        <f>[1]Sheet15!H$520</f>
        <v>0</v>
      </c>
      <c r="I25" s="1">
        <f>[1]Sheet15!I$520</f>
        <v>0</v>
      </c>
      <c r="J25" s="1">
        <f>[1]Sheet15!J$520</f>
        <v>289012</v>
      </c>
      <c r="K25" s="1">
        <f>[1]Sheet15!K$520</f>
        <v>370061</v>
      </c>
      <c r="L25" s="1">
        <f>[1]Sheet15!L$520</f>
        <v>3720</v>
      </c>
      <c r="M25" s="1">
        <f>[1]Sheet15!M$520</f>
        <v>-100</v>
      </c>
      <c r="N25" s="1">
        <f>[1]Sheet15!N$520</f>
        <v>8282</v>
      </c>
      <c r="O25" s="1">
        <f>[1]Sheet15!O$520</f>
        <v>137583</v>
      </c>
      <c r="P25" s="1">
        <f>[1]Sheet15!P$520</f>
        <v>12002</v>
      </c>
      <c r="Q25" s="1">
        <f>[1]Sheet15!Q$520</f>
        <v>137483</v>
      </c>
      <c r="R25" s="1">
        <f>[1]Sheet15!R$520</f>
        <v>277010</v>
      </c>
      <c r="S25" s="1">
        <f>[1]Sheet15!S$520</f>
        <v>232578</v>
      </c>
      <c r="W25" t="str">
        <f>SUBSTITUTE(Y25,"t1","t"&amp;Z25)</f>
        <v>Sheet15!S$520</v>
      </c>
      <c r="Y25" t="s">
        <v>2</v>
      </c>
      <c r="Z25">
        <v>15</v>
      </c>
    </row>
    <row r="26" spans="1:26" ht="23.1" customHeight="1">
      <c r="A26" s="6">
        <v>16</v>
      </c>
      <c r="B26" s="4"/>
      <c r="C26" s="5" t="s">
        <v>9</v>
      </c>
      <c r="D26" s="1">
        <f>[1]Sheet16!D$520</f>
        <v>32780</v>
      </c>
      <c r="E26" s="1">
        <f>[1]Sheet16!E$520</f>
        <v>407653</v>
      </c>
      <c r="F26" s="1">
        <f>[1]Sheet16!F$520</f>
        <v>0</v>
      </c>
      <c r="G26" s="1">
        <f>[1]Sheet16!G$520</f>
        <v>0</v>
      </c>
      <c r="H26" s="1">
        <f>[1]Sheet16!H$520</f>
        <v>0</v>
      </c>
      <c r="I26" s="1">
        <f>[1]Sheet16!I$520</f>
        <v>0</v>
      </c>
      <c r="J26" s="1">
        <f>[1]Sheet16!J$520</f>
        <v>32780</v>
      </c>
      <c r="K26" s="1">
        <f>[1]Sheet16!K$520</f>
        <v>407653</v>
      </c>
      <c r="L26" s="1">
        <f>[1]Sheet16!L$520</f>
        <v>0</v>
      </c>
      <c r="M26" s="1">
        <f>[1]Sheet16!M$520</f>
        <v>0</v>
      </c>
      <c r="N26" s="1">
        <f>[1]Sheet16!N$520</f>
        <v>0</v>
      </c>
      <c r="O26" s="1">
        <f>[1]Sheet16!O$520</f>
        <v>0</v>
      </c>
      <c r="P26" s="1">
        <f>[1]Sheet16!P$520</f>
        <v>0</v>
      </c>
      <c r="Q26" s="1">
        <f>[1]Sheet16!Q$520</f>
        <v>0</v>
      </c>
      <c r="R26" s="1">
        <f>[1]Sheet16!R$520</f>
        <v>32780</v>
      </c>
      <c r="S26" s="1">
        <f>[1]Sheet16!S$520</f>
        <v>407653</v>
      </c>
      <c r="W26" t="str">
        <f>SUBSTITUTE(Y26,"t1","t"&amp;Z26)</f>
        <v>Sheet16!S$520</v>
      </c>
      <c r="Y26" t="s">
        <v>2</v>
      </c>
      <c r="Z26">
        <v>16</v>
      </c>
    </row>
    <row r="27" spans="1:26" ht="23.1" customHeight="1">
      <c r="A27" s="6">
        <v>17</v>
      </c>
      <c r="B27" s="4"/>
      <c r="C27" s="5" t="s">
        <v>8</v>
      </c>
      <c r="D27" s="1">
        <f>[1]Sheet17!D$520</f>
        <v>208253</v>
      </c>
      <c r="E27" s="1">
        <f>[1]Sheet17!E$520</f>
        <v>217402</v>
      </c>
      <c r="F27" s="1">
        <f>[1]Sheet17!F$520</f>
        <v>0</v>
      </c>
      <c r="G27" s="1">
        <f>[1]Sheet17!G$520</f>
        <v>0</v>
      </c>
      <c r="H27" s="1">
        <f>[1]Sheet17!H$520</f>
        <v>0</v>
      </c>
      <c r="I27" s="1">
        <f>[1]Sheet17!I$520</f>
        <v>0</v>
      </c>
      <c r="J27" s="1">
        <f>[1]Sheet17!J$520</f>
        <v>208253</v>
      </c>
      <c r="K27" s="1">
        <f>[1]Sheet17!K$520</f>
        <v>217402</v>
      </c>
      <c r="L27" s="1">
        <f>[1]Sheet17!L$520</f>
        <v>0</v>
      </c>
      <c r="M27" s="1">
        <f>[1]Sheet17!M$520</f>
        <v>0</v>
      </c>
      <c r="N27" s="1">
        <f>[1]Sheet17!N$520</f>
        <v>107824</v>
      </c>
      <c r="O27" s="1">
        <f>[1]Sheet17!O$520</f>
        <v>69660</v>
      </c>
      <c r="P27" s="1">
        <f>[1]Sheet17!P$520</f>
        <v>107824</v>
      </c>
      <c r="Q27" s="1">
        <f>[1]Sheet17!Q$520</f>
        <v>69660</v>
      </c>
      <c r="R27" s="1">
        <f>[1]Sheet17!R$520</f>
        <v>100429</v>
      </c>
      <c r="S27" s="1">
        <f>[1]Sheet17!S$520</f>
        <v>147742</v>
      </c>
      <c r="W27" t="str">
        <f>SUBSTITUTE(Y27,"t1","t"&amp;Z27)</f>
        <v>Sheet17!S$520</v>
      </c>
      <c r="Y27" t="s">
        <v>2</v>
      </c>
      <c r="Z27">
        <v>17</v>
      </c>
    </row>
    <row r="28" spans="1:26" ht="23.1" customHeight="1">
      <c r="A28" s="6">
        <v>18</v>
      </c>
      <c r="B28" s="4"/>
      <c r="C28" s="5" t="s">
        <v>7</v>
      </c>
      <c r="D28" s="1">
        <f>[1]Sheet18!D$520</f>
        <v>71023</v>
      </c>
      <c r="E28" s="1">
        <f>[1]Sheet18!E$520</f>
        <v>151621.2196708</v>
      </c>
      <c r="F28" s="1">
        <f>[1]Sheet18!F$520</f>
        <v>6830</v>
      </c>
      <c r="G28" s="1">
        <f>[1]Sheet18!G$520</f>
        <v>6829.7640000000001</v>
      </c>
      <c r="H28" s="1">
        <f>[1]Sheet18!H$520</f>
        <v>0</v>
      </c>
      <c r="I28" s="1">
        <f>[1]Sheet18!I$520</f>
        <v>0</v>
      </c>
      <c r="J28" s="1">
        <f>[1]Sheet18!J$520</f>
        <v>77853</v>
      </c>
      <c r="K28" s="1">
        <f>[1]Sheet18!K$520</f>
        <v>158450.98367079999</v>
      </c>
      <c r="L28" s="1">
        <f>[1]Sheet18!L$520</f>
        <v>0</v>
      </c>
      <c r="M28" s="1">
        <f>[1]Sheet18!M$520</f>
        <v>0</v>
      </c>
      <c r="N28" s="1">
        <f>[1]Sheet18!N$520</f>
        <v>43341</v>
      </c>
      <c r="O28" s="1">
        <f>[1]Sheet18!O$520</f>
        <v>57526.859541927268</v>
      </c>
      <c r="P28" s="1">
        <f>[1]Sheet18!P$520</f>
        <v>43341</v>
      </c>
      <c r="Q28" s="1">
        <f>[1]Sheet18!Q$520</f>
        <v>57526.859541927268</v>
      </c>
      <c r="R28" s="1">
        <f>[1]Sheet18!R$520</f>
        <v>34512</v>
      </c>
      <c r="S28" s="1">
        <f>[1]Sheet18!S$520</f>
        <v>100924.12412887273</v>
      </c>
      <c r="W28" t="str">
        <f>SUBSTITUTE(Y28,"t1","t"&amp;Z28)</f>
        <v>Sheet18!S$520</v>
      </c>
      <c r="Y28" t="s">
        <v>2</v>
      </c>
      <c r="Z28">
        <v>18</v>
      </c>
    </row>
    <row r="29" spans="1:26" ht="23.1" customHeight="1">
      <c r="A29" s="6">
        <v>19</v>
      </c>
      <c r="B29" s="4"/>
      <c r="C29" s="7" t="s">
        <v>6</v>
      </c>
      <c r="D29" s="1">
        <f>[1]Sheet19!D$520</f>
        <v>7072</v>
      </c>
      <c r="E29" s="1">
        <f>[1]Sheet19!E$520</f>
        <v>14616</v>
      </c>
      <c r="F29" s="1">
        <f>[1]Sheet19!F$520</f>
        <v>0</v>
      </c>
      <c r="G29" s="1">
        <f>[1]Sheet19!G$520</f>
        <v>0</v>
      </c>
      <c r="H29" s="1">
        <f>[1]Sheet19!H$520</f>
        <v>0</v>
      </c>
      <c r="I29" s="1">
        <f>[1]Sheet19!I$520</f>
        <v>0</v>
      </c>
      <c r="J29" s="1">
        <f>[1]Sheet19!J$520</f>
        <v>7072</v>
      </c>
      <c r="K29" s="1">
        <f>[1]Sheet19!K$520</f>
        <v>14616</v>
      </c>
      <c r="L29" s="1">
        <f>[1]Sheet19!L$520</f>
        <v>0</v>
      </c>
      <c r="M29" s="1">
        <f>[1]Sheet19!M$520</f>
        <v>0</v>
      </c>
      <c r="N29" s="1">
        <f>[1]Sheet19!N$520</f>
        <v>1900</v>
      </c>
      <c r="O29" s="1">
        <f>[1]Sheet19!O$520</f>
        <v>1900</v>
      </c>
      <c r="P29" s="1">
        <f>[1]Sheet19!P$520</f>
        <v>1900</v>
      </c>
      <c r="Q29" s="1">
        <f>[1]Sheet19!Q$520</f>
        <v>1900</v>
      </c>
      <c r="R29" s="1">
        <f>[1]Sheet19!R$520</f>
        <v>5172</v>
      </c>
      <c r="S29" s="1">
        <f>[1]Sheet19!S$520</f>
        <v>12716</v>
      </c>
      <c r="W29" t="str">
        <f>SUBSTITUTE(Y29,"t1","t"&amp;Z29)</f>
        <v>Sheet19!S$520</v>
      </c>
      <c r="Y29" t="s">
        <v>2</v>
      </c>
      <c r="Z29">
        <v>19</v>
      </c>
    </row>
    <row r="30" spans="1:26" ht="23.1" customHeight="1">
      <c r="A30" s="6">
        <v>20</v>
      </c>
      <c r="B30" s="4"/>
      <c r="C30" s="7" t="s">
        <v>5</v>
      </c>
      <c r="D30" s="1">
        <f>[1]Sheet20!D$520</f>
        <v>366703</v>
      </c>
      <c r="E30" s="1">
        <f>[1]Sheet20!E$520</f>
        <v>652598.94295746414</v>
      </c>
      <c r="F30" s="1">
        <f>[1]Sheet20!F$520</f>
        <v>0</v>
      </c>
      <c r="G30" s="1">
        <f>[1]Sheet20!G$520</f>
        <v>0</v>
      </c>
      <c r="H30" s="1">
        <f>[1]Sheet20!H$520</f>
        <v>0</v>
      </c>
      <c r="I30" s="1">
        <f>[1]Sheet20!I$520</f>
        <v>0</v>
      </c>
      <c r="J30" s="1">
        <f>[1]Sheet20!J$520</f>
        <v>366703</v>
      </c>
      <c r="K30" s="1">
        <f>[1]Sheet20!K$520</f>
        <v>652598.94295746414</v>
      </c>
      <c r="L30" s="1">
        <f>[1]Sheet20!L$520</f>
        <v>0</v>
      </c>
      <c r="M30" s="1">
        <f>[1]Sheet20!M$520</f>
        <v>0</v>
      </c>
      <c r="N30" s="1">
        <f>[1]Sheet20!N$520</f>
        <v>220852</v>
      </c>
      <c r="O30" s="1">
        <f>[1]Sheet20!O$520</f>
        <v>413085.44343487243</v>
      </c>
      <c r="P30" s="1">
        <f>[1]Sheet20!P$520</f>
        <v>220852</v>
      </c>
      <c r="Q30" s="1">
        <f>[1]Sheet20!Q$520</f>
        <v>413085.44343487243</v>
      </c>
      <c r="R30" s="1">
        <f>[1]Sheet20!R$520</f>
        <v>145851</v>
      </c>
      <c r="S30" s="1">
        <f>[1]Sheet20!S$520</f>
        <v>239513.49952259171</v>
      </c>
      <c r="W30" t="str">
        <f>SUBSTITUTE(Y30,"t1","t"&amp;Z30)</f>
        <v>Sheet20!S$520</v>
      </c>
      <c r="Y30" t="s">
        <v>2</v>
      </c>
      <c r="Z30">
        <v>20</v>
      </c>
    </row>
    <row r="31" spans="1:26" ht="23.1" customHeight="1">
      <c r="A31" s="6">
        <v>21</v>
      </c>
      <c r="B31" s="4"/>
      <c r="C31" s="5" t="s">
        <v>4</v>
      </c>
      <c r="D31" s="1">
        <f>[1]Sheet21!D$520</f>
        <v>98181.567999999999</v>
      </c>
      <c r="E31" s="1">
        <f>[1]Sheet21!E$520</f>
        <v>594096</v>
      </c>
      <c r="F31" s="1">
        <f>[1]Sheet21!F$520</f>
        <v>0</v>
      </c>
      <c r="G31" s="1">
        <f>[1]Sheet21!G$520</f>
        <v>0</v>
      </c>
      <c r="H31" s="1">
        <f>[1]Sheet21!H$520</f>
        <v>0</v>
      </c>
      <c r="I31" s="1">
        <f>[1]Sheet21!I$520</f>
        <v>0</v>
      </c>
      <c r="J31" s="1">
        <f>[1]Sheet21!J$520</f>
        <v>98181.567999999999</v>
      </c>
      <c r="K31" s="1">
        <f>[1]Sheet21!K$520</f>
        <v>594096</v>
      </c>
      <c r="L31" s="1">
        <f>[1]Sheet21!L$520</f>
        <v>0</v>
      </c>
      <c r="M31" s="1">
        <f>[1]Sheet21!M$520</f>
        <v>0</v>
      </c>
      <c r="N31" s="1">
        <f>[1]Sheet21!N$520</f>
        <v>34792.468000000001</v>
      </c>
      <c r="O31" s="1">
        <f>[1]Sheet21!O$520</f>
        <v>549036</v>
      </c>
      <c r="P31" s="1">
        <f>[1]Sheet21!P$520</f>
        <v>34792.468000000001</v>
      </c>
      <c r="Q31" s="1">
        <f>[1]Sheet21!Q$520</f>
        <v>549036</v>
      </c>
      <c r="R31" s="1">
        <f>[1]Sheet21!R$520</f>
        <v>63389.1</v>
      </c>
      <c r="S31" s="1">
        <f>[1]Sheet21!S$520</f>
        <v>45060</v>
      </c>
      <c r="W31" t="str">
        <f>SUBSTITUTE(Y31,"t1","t"&amp;Z31)</f>
        <v>Sheet21!S$520</v>
      </c>
      <c r="Y31" t="s">
        <v>2</v>
      </c>
      <c r="Z31">
        <v>21</v>
      </c>
    </row>
    <row r="32" spans="1:26" ht="23.1" customHeight="1">
      <c r="A32" s="6">
        <v>22</v>
      </c>
      <c r="B32" s="4"/>
      <c r="C32" s="5" t="s">
        <v>3</v>
      </c>
      <c r="D32" s="1">
        <f>[1]Sheet22!D$520</f>
        <v>0</v>
      </c>
      <c r="E32" s="1">
        <f>[1]Sheet22!E$520</f>
        <v>0</v>
      </c>
      <c r="F32" s="1">
        <f>[1]Sheet22!F$520</f>
        <v>0</v>
      </c>
      <c r="G32" s="1">
        <f>[1]Sheet22!G$520</f>
        <v>0</v>
      </c>
      <c r="H32" s="1">
        <f>[1]Sheet22!H$520</f>
        <v>0</v>
      </c>
      <c r="I32" s="1">
        <f>[1]Sheet22!I$520</f>
        <v>0</v>
      </c>
      <c r="J32" s="1">
        <f>[1]Sheet22!J$520</f>
        <v>0</v>
      </c>
      <c r="K32" s="1">
        <f>[1]Sheet22!K$520</f>
        <v>0</v>
      </c>
      <c r="L32" s="1">
        <f>[1]Sheet22!L$520</f>
        <v>0</v>
      </c>
      <c r="M32" s="1">
        <f>[1]Sheet22!M$520</f>
        <v>0</v>
      </c>
      <c r="N32" s="1">
        <f>[1]Sheet22!N$520</f>
        <v>0</v>
      </c>
      <c r="O32" s="1">
        <f>[1]Sheet22!O$520</f>
        <v>0</v>
      </c>
      <c r="P32" s="1">
        <f>[1]Sheet22!P$520</f>
        <v>0</v>
      </c>
      <c r="Q32" s="1">
        <f>[1]Sheet22!Q$520</f>
        <v>0</v>
      </c>
      <c r="R32" s="1">
        <f>[1]Sheet22!R$520</f>
        <v>0</v>
      </c>
      <c r="S32" s="1">
        <f>[1]Sheet22!S$520</f>
        <v>0</v>
      </c>
      <c r="W32" t="str">
        <f>SUBSTITUTE(Y32,"t1","t"&amp;Z32)</f>
        <v>Sheet22!S$520</v>
      </c>
      <c r="Y32" t="s">
        <v>2</v>
      </c>
      <c r="Z32">
        <v>22</v>
      </c>
    </row>
    <row r="33" spans="2:23" ht="23.1" customHeight="1">
      <c r="B33" s="4"/>
      <c r="C33" s="3" t="s">
        <v>1</v>
      </c>
      <c r="D33" s="1">
        <f>SUM(D22:D32)</f>
        <v>1144017.568</v>
      </c>
      <c r="E33" s="1">
        <f>SUM(E22:E32)</f>
        <v>2626816.1626282642</v>
      </c>
      <c r="F33" s="1">
        <f>SUM(F22:F32)</f>
        <v>8530</v>
      </c>
      <c r="G33" s="1">
        <f>SUM(G22:G32)</f>
        <v>6829.7640000000001</v>
      </c>
      <c r="H33" s="1">
        <f>SUM(H22:H32)</f>
        <v>0</v>
      </c>
      <c r="I33" s="1">
        <f>SUM(I22:I32)</f>
        <v>0</v>
      </c>
      <c r="J33" s="1">
        <f>SUM(J22:J32)</f>
        <v>1152547.568</v>
      </c>
      <c r="K33" s="1">
        <f>SUM(K22:K32)</f>
        <v>2633645.9266282641</v>
      </c>
      <c r="L33" s="1">
        <f>SUM(L22:L32)</f>
        <v>3720</v>
      </c>
      <c r="M33" s="1">
        <f>SUM(M22:M32)</f>
        <v>-100</v>
      </c>
      <c r="N33" s="1">
        <f>SUM(N22:N32)</f>
        <v>453784.46799999999</v>
      </c>
      <c r="O33" s="1">
        <f>SUM(O22:O32)</f>
        <v>1322582.3029767997</v>
      </c>
      <c r="P33" s="1">
        <f>SUM(P22:P32)</f>
        <v>457504.46799999999</v>
      </c>
      <c r="Q33" s="1">
        <f>SUM(Q22:Q32)</f>
        <v>1322482.3029767997</v>
      </c>
      <c r="R33" s="1">
        <f>SUM(R22:R32)</f>
        <v>695043.1</v>
      </c>
      <c r="S33" s="1">
        <f>SUM(S22:S32)</f>
        <v>1311163.6236514645</v>
      </c>
      <c r="W33" t="str">
        <f>SUBSTITUTE(Y33,"t1","t"&amp;Z33)</f>
        <v/>
      </c>
    </row>
    <row r="34" spans="2:23">
      <c r="B34" s="2" t="s">
        <v>0</v>
      </c>
      <c r="C34" s="2"/>
      <c r="D34" s="1">
        <f>D33+D21</f>
        <v>5537546.7479999997</v>
      </c>
      <c r="E34" s="1">
        <f>E33+E21</f>
        <v>8300242.3966282643</v>
      </c>
      <c r="F34" s="1">
        <f>F33+F21</f>
        <v>13361</v>
      </c>
      <c r="G34" s="1">
        <f>G33+G21</f>
        <v>7177.7640000000001</v>
      </c>
      <c r="H34" s="1">
        <f>H33+H21</f>
        <v>21511</v>
      </c>
      <c r="I34" s="1">
        <f>I33+I21</f>
        <v>21511</v>
      </c>
      <c r="J34" s="1">
        <f>J33+J21</f>
        <v>5572418.7479999997</v>
      </c>
      <c r="K34" s="1">
        <f>K33+K21</f>
        <v>8328931.1606282648</v>
      </c>
      <c r="L34" s="1">
        <f>L33+L21</f>
        <v>418376</v>
      </c>
      <c r="M34" s="1">
        <f>M33+M21</f>
        <v>99216</v>
      </c>
      <c r="N34" s="1">
        <f>N33+N21</f>
        <v>2777182.01</v>
      </c>
      <c r="O34" s="1">
        <f>O33+O21</f>
        <v>4795454.5529768001</v>
      </c>
      <c r="P34" s="1">
        <f>P33+P21</f>
        <v>3195558.01</v>
      </c>
      <c r="Q34" s="1">
        <f>Q33+Q21</f>
        <v>4894670.5529768001</v>
      </c>
      <c r="R34" s="1">
        <f>R33+R21</f>
        <v>2376860.7379999999</v>
      </c>
      <c r="S34" s="1">
        <f>S33+S21</f>
        <v>3434260.6076514646</v>
      </c>
    </row>
  </sheetData>
  <mergeCells count="14">
    <mergeCell ref="J6:K6"/>
    <mergeCell ref="L6:M6"/>
    <mergeCell ref="N6:O6"/>
    <mergeCell ref="P6:Q6"/>
    <mergeCell ref="R6:S6"/>
    <mergeCell ref="B8:B21"/>
    <mergeCell ref="B22:B33"/>
    <mergeCell ref="B34:C34"/>
    <mergeCell ref="B4:S4"/>
    <mergeCell ref="B5:S5"/>
    <mergeCell ref="B6:C7"/>
    <mergeCell ref="D6:E6"/>
    <mergeCell ref="F6:G6"/>
    <mergeCell ref="H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72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2015-05-17T16:07:36Z</dcterms:created>
  <dcterms:modified xsi:type="dcterms:W3CDTF">2015-05-17T16:07:39Z</dcterms:modified>
</cp:coreProperties>
</file>