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89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I33"/>
  <c r="K33"/>
  <c r="M33"/>
  <c r="O33"/>
  <c r="Q33"/>
  <c r="S33"/>
  <c r="W33"/>
  <c r="S21" l="1"/>
  <c r="S34" s="1"/>
  <c r="Q21"/>
  <c r="O21"/>
  <c r="O34" s="1"/>
  <c r="M21"/>
  <c r="K21"/>
  <c r="K34" s="1"/>
  <c r="I21"/>
  <c r="G21"/>
  <c r="G34" s="1"/>
  <c r="E21"/>
  <c r="Q34"/>
  <c r="M34"/>
  <c r="I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<sst xmlns="http://schemas.openxmlformats.org/spreadsheetml/2006/main" count="61" uniqueCount="41">
  <si>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</si>
  <si>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</si>
  <si>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Sheet1!S$639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</si>
  <si>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</si>
  <si>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</si>
  <si>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</si>
  <si>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</si>
  <si>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</si>
  <si>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</si>
  <si>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</si>
  <si>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</si>
  <si>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</si>
  <si>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</si>
  <si>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</si>
  <si>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</si>
  <si>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</si>
  <si>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</si>
  <si>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</si>
  <si>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</si>
  <si>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</si>
  <si>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</si>
  <si>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</si>
  <si>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</si>
  <si>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</si>
  <si>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</si>
  <si>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</si>
  <si>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</si>
  <si>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</si>
  <si>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</si>
  <si>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</si>
  <si>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</si>
  <si>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</si>
  <si>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</si>
  <si>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</si>
  <si>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</si>
  <si>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</si>
  <si>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</si>
  <si>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</si>
  <si>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</si>
  <si>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(89): Commission &amp; cost of production  for 2013-2014  (Liabilities) In Omani Rial</t>
  </si>
  <si>
    <t>جدول رقم 89): العمولات وتكاليف الإنتاج لعامي 2013-2014م   ( مسؤوليات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</si>
</sst>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39">
          <cell r="D639">
            <v>149749</v>
          </cell>
          <cell r="E639">
            <v>131631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149749</v>
          </cell>
          <cell r="K639">
            <v>131631</v>
          </cell>
          <cell r="L639">
            <v>73310</v>
          </cell>
          <cell r="M639">
            <v>9712</v>
          </cell>
          <cell r="N639">
            <v>0</v>
          </cell>
          <cell r="O639">
            <v>0</v>
          </cell>
          <cell r="P639">
            <v>73310</v>
          </cell>
          <cell r="Q639">
            <v>9712</v>
          </cell>
          <cell r="R639">
            <v>76439</v>
          </cell>
          <cell r="S639">
            <v>121919</v>
          </cell>
        </row>
      </sheetData>
      <sheetData sheetId="2">
        <row r="639">
          <cell r="D639">
            <v>32273</v>
          </cell>
          <cell r="E639">
            <v>40707</v>
          </cell>
          <cell r="J639">
            <v>32273</v>
          </cell>
          <cell r="K639">
            <v>40707</v>
          </cell>
          <cell r="L639">
            <v>4103</v>
          </cell>
          <cell r="M639">
            <v>10939</v>
          </cell>
          <cell r="N639">
            <v>74264</v>
          </cell>
          <cell r="O639">
            <v>73439</v>
          </cell>
          <cell r="P639">
            <v>78367</v>
          </cell>
          <cell r="Q639">
            <v>84378</v>
          </cell>
          <cell r="R639">
            <v>-46094</v>
          </cell>
          <cell r="S639">
            <v>-43671</v>
          </cell>
        </row>
      </sheetData>
      <sheetData sheetId="3">
        <row r="639">
          <cell r="D639">
            <v>16227</v>
          </cell>
          <cell r="E639">
            <v>20977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16227</v>
          </cell>
          <cell r="K639">
            <v>20977</v>
          </cell>
          <cell r="L639">
            <v>2602</v>
          </cell>
          <cell r="M639">
            <v>2413</v>
          </cell>
          <cell r="N639">
            <v>29975</v>
          </cell>
          <cell r="O639">
            <v>13174</v>
          </cell>
          <cell r="P639">
            <v>32577</v>
          </cell>
          <cell r="Q639">
            <v>15587</v>
          </cell>
          <cell r="R639">
            <v>-16350</v>
          </cell>
          <cell r="S639">
            <v>5390</v>
          </cell>
        </row>
      </sheetData>
      <sheetData sheetId="4">
        <row r="639">
          <cell r="D639">
            <v>6452</v>
          </cell>
          <cell r="E639">
            <v>9574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6452</v>
          </cell>
          <cell r="K639">
            <v>9574</v>
          </cell>
          <cell r="L639">
            <v>3680</v>
          </cell>
          <cell r="M639">
            <v>3192</v>
          </cell>
          <cell r="N639">
            <v>36124</v>
          </cell>
          <cell r="O639">
            <v>55967</v>
          </cell>
          <cell r="P639">
            <v>39804</v>
          </cell>
          <cell r="Q639">
            <v>59159</v>
          </cell>
          <cell r="R639">
            <v>-33352</v>
          </cell>
          <cell r="S639">
            <v>-49585</v>
          </cell>
        </row>
      </sheetData>
      <sheetData sheetId="5"/>
      <sheetData sheetId="6">
        <row r="639">
          <cell r="D639">
            <v>54281.315000000002</v>
          </cell>
          <cell r="E639">
            <v>102534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54281.315000000002</v>
          </cell>
          <cell r="K639">
            <v>102534</v>
          </cell>
          <cell r="L639">
            <v>0</v>
          </cell>
          <cell r="M639">
            <v>0</v>
          </cell>
          <cell r="N639">
            <v>43243.360000000001</v>
          </cell>
          <cell r="O639">
            <v>41039</v>
          </cell>
          <cell r="P639">
            <v>43243.360000000001</v>
          </cell>
          <cell r="Q639">
            <v>41039</v>
          </cell>
          <cell r="R639">
            <v>11037.955000000002</v>
          </cell>
          <cell r="S639">
            <v>61495</v>
          </cell>
        </row>
      </sheetData>
      <sheetData sheetId="7">
        <row r="640">
          <cell r="D640">
            <v>11068</v>
          </cell>
          <cell r="E640">
            <v>59653</v>
          </cell>
          <cell r="F640">
            <v>0</v>
          </cell>
          <cell r="G640">
            <v>0</v>
          </cell>
          <cell r="H640">
            <v>69</v>
          </cell>
          <cell r="I640">
            <v>0</v>
          </cell>
          <cell r="J640">
            <v>11137</v>
          </cell>
          <cell r="K640">
            <v>59653</v>
          </cell>
          <cell r="L640">
            <v>1622</v>
          </cell>
          <cell r="M640">
            <v>6768</v>
          </cell>
          <cell r="N640">
            <v>25680</v>
          </cell>
          <cell r="O640">
            <v>126108</v>
          </cell>
          <cell r="P640">
            <v>27302</v>
          </cell>
          <cell r="Q640">
            <v>132876</v>
          </cell>
          <cell r="R640">
            <v>-16165</v>
          </cell>
          <cell r="S640">
            <v>-73223</v>
          </cell>
        </row>
      </sheetData>
      <sheetData sheetId="8">
        <row r="639">
          <cell r="D639">
            <v>21624.171999999999</v>
          </cell>
          <cell r="E639">
            <v>20127.322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21624.171999999999</v>
          </cell>
          <cell r="K639">
            <v>20127.322</v>
          </cell>
          <cell r="L639">
            <v>0</v>
          </cell>
          <cell r="M639">
            <v>0</v>
          </cell>
          <cell r="N639">
            <v>2388.4380000000001</v>
          </cell>
          <cell r="O639">
            <v>5242.7049999999999</v>
          </cell>
          <cell r="P639">
            <v>2388.4380000000001</v>
          </cell>
          <cell r="Q639">
            <v>5242.7049999999999</v>
          </cell>
          <cell r="R639">
            <v>19235.733999999997</v>
          </cell>
          <cell r="S639">
            <v>14884.617</v>
          </cell>
        </row>
      </sheetData>
      <sheetData sheetId="9">
        <row r="639">
          <cell r="D639">
            <v>77852</v>
          </cell>
          <cell r="E639">
            <v>118605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77852</v>
          </cell>
          <cell r="K639">
            <v>118605</v>
          </cell>
          <cell r="L639">
            <v>810</v>
          </cell>
          <cell r="M639">
            <v>4219</v>
          </cell>
          <cell r="N639">
            <v>272951</v>
          </cell>
          <cell r="O639">
            <v>342703</v>
          </cell>
          <cell r="P639">
            <v>273761</v>
          </cell>
          <cell r="Q639">
            <v>346922</v>
          </cell>
          <cell r="R639">
            <v>-195909</v>
          </cell>
          <cell r="S639">
            <v>-228317</v>
          </cell>
        </row>
      </sheetData>
      <sheetData sheetId="10">
        <row r="639">
          <cell r="D639">
            <v>99650</v>
          </cell>
          <cell r="E639">
            <v>65059.038</v>
          </cell>
          <cell r="F639">
            <v>0</v>
          </cell>
          <cell r="H639">
            <v>0</v>
          </cell>
          <cell r="J639">
            <v>99650</v>
          </cell>
          <cell r="K639">
            <v>65059.038</v>
          </cell>
          <cell r="L639">
            <v>0</v>
          </cell>
          <cell r="N639">
            <v>62965</v>
          </cell>
          <cell r="O639">
            <v>72103</v>
          </cell>
          <cell r="P639">
            <v>62965</v>
          </cell>
          <cell r="Q639">
            <v>72103</v>
          </cell>
          <cell r="R639">
            <v>36685</v>
          </cell>
          <cell r="S639">
            <v>-7043.9619999999995</v>
          </cell>
        </row>
      </sheetData>
      <sheetData sheetId="11"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</sheetData>
      <sheetData sheetId="12">
        <row r="639">
          <cell r="D639">
            <v>5179</v>
          </cell>
          <cell r="E639">
            <v>5963</v>
          </cell>
          <cell r="J639">
            <v>5179</v>
          </cell>
          <cell r="K639">
            <v>5963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5179</v>
          </cell>
          <cell r="S639">
            <v>5963</v>
          </cell>
        </row>
      </sheetData>
      <sheetData sheetId="13">
        <row r="639">
          <cell r="D639">
            <v>2210</v>
          </cell>
          <cell r="E639">
            <v>2649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2210</v>
          </cell>
          <cell r="K639">
            <v>2649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2210</v>
          </cell>
          <cell r="S639">
            <v>2649</v>
          </cell>
        </row>
      </sheetData>
      <sheetData sheetId="14">
        <row r="639">
          <cell r="D639">
            <v>51</v>
          </cell>
          <cell r="E639">
            <v>248</v>
          </cell>
          <cell r="J639">
            <v>51</v>
          </cell>
          <cell r="K639">
            <v>248</v>
          </cell>
          <cell r="R639">
            <v>51</v>
          </cell>
          <cell r="S639">
            <v>248</v>
          </cell>
        </row>
      </sheetData>
      <sheetData sheetId="15">
        <row r="639">
          <cell r="D639">
            <v>44920</v>
          </cell>
          <cell r="E639">
            <v>67842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44920</v>
          </cell>
          <cell r="K639">
            <v>67842</v>
          </cell>
          <cell r="L639">
            <v>0</v>
          </cell>
          <cell r="M639">
            <v>0</v>
          </cell>
          <cell r="N639">
            <v>3334</v>
          </cell>
          <cell r="O639">
            <v>8144</v>
          </cell>
          <cell r="P639">
            <v>3334</v>
          </cell>
          <cell r="Q639">
            <v>8144</v>
          </cell>
          <cell r="R639">
            <v>41586</v>
          </cell>
          <cell r="S639">
            <v>59698</v>
          </cell>
        </row>
      </sheetData>
      <sheetData sheetId="16">
        <row r="639">
          <cell r="D639">
            <v>324009</v>
          </cell>
          <cell r="E639">
            <v>170889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324009</v>
          </cell>
          <cell r="K639">
            <v>170889</v>
          </cell>
          <cell r="L639">
            <v>0</v>
          </cell>
          <cell r="M639">
            <v>0</v>
          </cell>
          <cell r="N639">
            <v>25510</v>
          </cell>
          <cell r="O639">
            <v>10761</v>
          </cell>
          <cell r="P639">
            <v>25510</v>
          </cell>
          <cell r="Q639">
            <v>10761</v>
          </cell>
          <cell r="R639">
            <v>298499</v>
          </cell>
          <cell r="S639">
            <v>160128</v>
          </cell>
        </row>
      </sheetData>
      <sheetData sheetId="17"/>
      <sheetData sheetId="18">
        <row r="639">
          <cell r="D639">
            <v>63484</v>
          </cell>
          <cell r="E639">
            <v>35963.820999999989</v>
          </cell>
          <cell r="F639">
            <v>20415</v>
          </cell>
          <cell r="G639">
            <v>12751</v>
          </cell>
          <cell r="H639">
            <v>0</v>
          </cell>
          <cell r="I639">
            <v>0</v>
          </cell>
          <cell r="J639">
            <v>83899</v>
          </cell>
          <cell r="K639">
            <v>48714.820999999989</v>
          </cell>
          <cell r="L639">
            <v>0</v>
          </cell>
          <cell r="M639">
            <v>0</v>
          </cell>
          <cell r="N639">
            <v>142340</v>
          </cell>
          <cell r="O639">
            <v>101330.55434916099</v>
          </cell>
          <cell r="P639">
            <v>142340</v>
          </cell>
          <cell r="Q639">
            <v>101330.55434916099</v>
          </cell>
          <cell r="R639">
            <v>-58441</v>
          </cell>
          <cell r="S639">
            <v>-52615.733349160997</v>
          </cell>
        </row>
      </sheetData>
      <sheetData sheetId="19">
        <row r="639">
          <cell r="D639">
            <v>18446</v>
          </cell>
          <cell r="E639">
            <v>22747</v>
          </cell>
          <cell r="F639">
            <v>332</v>
          </cell>
          <cell r="G639">
            <v>336</v>
          </cell>
          <cell r="J639">
            <v>18778</v>
          </cell>
          <cell r="K639">
            <v>23083</v>
          </cell>
          <cell r="N639">
            <v>10847</v>
          </cell>
          <cell r="O639">
            <v>10148</v>
          </cell>
          <cell r="P639">
            <v>10847</v>
          </cell>
          <cell r="Q639">
            <v>10148</v>
          </cell>
          <cell r="R639">
            <v>7931</v>
          </cell>
          <cell r="S639">
            <v>12935</v>
          </cell>
        </row>
      </sheetData>
      <sheetData sheetId="20">
        <row r="639">
          <cell r="D639">
            <v>0</v>
          </cell>
          <cell r="E639">
            <v>6631.5682077186102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6631.5682077186102</v>
          </cell>
          <cell r="L639">
            <v>0</v>
          </cell>
          <cell r="M639">
            <v>0</v>
          </cell>
          <cell r="N639">
            <v>0</v>
          </cell>
          <cell r="O639">
            <v>32364.712631287151</v>
          </cell>
          <cell r="P639">
            <v>0</v>
          </cell>
          <cell r="Q639">
            <v>32364.712631287151</v>
          </cell>
          <cell r="R639">
            <v>0</v>
          </cell>
          <cell r="S639">
            <v>-25733.144423568541</v>
          </cell>
        </row>
      </sheetData>
      <sheetData sheetId="21">
        <row r="639">
          <cell r="D639">
            <v>9252.3150000000005</v>
          </cell>
          <cell r="E639">
            <v>39992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9252.3150000000005</v>
          </cell>
          <cell r="K639">
            <v>39992</v>
          </cell>
          <cell r="L639">
            <v>0</v>
          </cell>
          <cell r="M639">
            <v>0</v>
          </cell>
          <cell r="N639">
            <v>7068.99</v>
          </cell>
          <cell r="O639">
            <v>55450</v>
          </cell>
          <cell r="P639">
            <v>7068.99</v>
          </cell>
          <cell r="Q639">
            <v>55450</v>
          </cell>
          <cell r="R639">
            <v>2183.3250000000007</v>
          </cell>
          <cell r="S639">
            <v>-15458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9" zoomScale="85" zoomScaleNormal="85" workbookViewId="0">
      <selection activeCell="D14" sqref="D14:S14"/>
    </sheetView>
  </sheetViews>
  <sheetFormatPr defaultRowHeight="15"/>
  <sheetData>
    <row r="1" spans="1:26">
      <c r="A1">
        <v>639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[1]Sheet1!D$639</f>
        <v>149749</v>
      </c>
      <c r="E8" s="14">
        <f>[1]Sheet1!E$639</f>
        <v>131631</v>
      </c>
      <c r="F8" s="14">
        <f>[1]Sheet1!F$639</f>
        <v>0</v>
      </c>
      <c r="G8" s="14">
        <f>[1]Sheet1!G$639</f>
        <v>0</v>
      </c>
      <c r="H8" s="14">
        <f>[1]Sheet1!H$639</f>
        <v>0</v>
      </c>
      <c r="I8" s="14">
        <f>[1]Sheet1!I$639</f>
        <v>0</v>
      </c>
      <c r="J8" s="14">
        <f>[1]Sheet1!J$639</f>
        <v>149749</v>
      </c>
      <c r="K8" s="14">
        <f>[1]Sheet1!K$639</f>
        <v>131631</v>
      </c>
      <c r="L8" s="14">
        <f>[1]Sheet1!L$639</f>
        <v>73310</v>
      </c>
      <c r="M8" s="14">
        <f>[1]Sheet1!M$639</f>
        <v>9712</v>
      </c>
      <c r="N8" s="14">
        <f>[1]Sheet1!N$639</f>
        <v>0</v>
      </c>
      <c r="O8" s="14">
        <f>[1]Sheet1!O$639</f>
        <v>0</v>
      </c>
      <c r="P8" s="14">
        <f>[1]Sheet1!P$639</f>
        <v>73310</v>
      </c>
      <c r="Q8" s="14">
        <f>[1]Sheet1!Q$639</f>
        <v>9712</v>
      </c>
      <c r="R8" s="14">
        <f>[1]Sheet1!R$639</f>
        <v>76439</v>
      </c>
      <c r="S8" s="14">
        <f>[1]Sheet1!S$639</f>
        <v>121919</v>
      </c>
    </row>
    <row r="9" spans="1:26" ht="23.1" customHeight="1">
      <c r="A9" s="6">
        <v>2</v>
      </c>
      <c r="B9" s="9"/>
      <c r="C9" s="3" t="s">
        <v>27</v>
      </c>
      <c r="D9" s="1">
        <f>[1]Sheet2!D$639</f>
        <v>32273</v>
      </c>
      <c r="E9" s="1">
        <f>[1]Sheet2!E$639</f>
        <v>40707</v>
      </c>
      <c r="F9" s="1">
        <f>[1]Sheet2!F$639</f>
        <v>0</v>
      </c>
      <c r="G9" s="1">
        <f>[1]Sheet2!G$639</f>
        <v>0</v>
      </c>
      <c r="H9" s="1">
        <f>[1]Sheet2!H$639</f>
        <v>0</v>
      </c>
      <c r="I9" s="1">
        <f>[1]Sheet2!I$639</f>
        <v>0</v>
      </c>
      <c r="J9" s="1">
        <f>[1]Sheet2!J$639</f>
        <v>32273</v>
      </c>
      <c r="K9" s="1">
        <f>[1]Sheet2!K$639</f>
        <v>40707</v>
      </c>
      <c r="L9" s="1">
        <f>[1]Sheet2!L$639</f>
        <v>4103</v>
      </c>
      <c r="M9" s="1">
        <f>[1]Sheet2!M$639</f>
        <v>10939</v>
      </c>
      <c r="N9" s="1">
        <f>[1]Sheet2!N$639</f>
        <v>74264</v>
      </c>
      <c r="O9" s="1">
        <f>[1]Sheet2!O$639</f>
        <v>73439</v>
      </c>
      <c r="P9" s="1">
        <f>[1]Sheet2!P$639</f>
        <v>78367</v>
      </c>
      <c r="Q9" s="1">
        <f>[1]Sheet2!Q$639</f>
        <v>84378</v>
      </c>
      <c r="R9" s="1">
        <f>[1]Sheet2!R$639</f>
        <v>-46094</v>
      </c>
      <c r="S9" s="1">
        <f>[1]Sheet2!S$639</f>
        <v>-43671</v>
      </c>
      <c r="W9" t="str">
        <f>SUBSTITUTE(Y9,"t1","t"&amp;Z9)</f>
        <v>Sheet2!S$639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[1]Sheet3!D$639</f>
        <v>16227</v>
      </c>
      <c r="E10" s="1">
        <f>[1]Sheet3!E$639</f>
        <v>20977</v>
      </c>
      <c r="F10" s="1">
        <f>[1]Sheet3!F$639</f>
        <v>0</v>
      </c>
      <c r="G10" s="1">
        <f>[1]Sheet3!G$639</f>
        <v>0</v>
      </c>
      <c r="H10" s="1">
        <f>[1]Sheet3!H$639</f>
        <v>0</v>
      </c>
      <c r="I10" s="1">
        <f>[1]Sheet3!I$639</f>
        <v>0</v>
      </c>
      <c r="J10" s="1">
        <f>[1]Sheet3!J$639</f>
        <v>16227</v>
      </c>
      <c r="K10" s="1">
        <f>[1]Sheet3!K$639</f>
        <v>20977</v>
      </c>
      <c r="L10" s="1">
        <f>[1]Sheet3!L$639</f>
        <v>2602</v>
      </c>
      <c r="M10" s="1">
        <f>[1]Sheet3!M$639</f>
        <v>2413</v>
      </c>
      <c r="N10" s="1">
        <f>[1]Sheet3!N$639</f>
        <v>29975</v>
      </c>
      <c r="O10" s="1">
        <f>[1]Sheet3!O$639</f>
        <v>13174</v>
      </c>
      <c r="P10" s="1">
        <f>[1]Sheet3!P$639</f>
        <v>32577</v>
      </c>
      <c r="Q10" s="1">
        <f>[1]Sheet3!Q$639</f>
        <v>15587</v>
      </c>
      <c r="R10" s="1">
        <f>[1]Sheet3!R$639</f>
        <v>-16350</v>
      </c>
      <c r="S10" s="1">
        <f>[1]Sheet3!S$639</f>
        <v>5390</v>
      </c>
      <c r="W10" t="str">
        <f>SUBSTITUTE(Y10,"t1","t"&amp;Z10)</f>
        <v>Sheet3!S$639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[1]Sheet4!D$639</f>
        <v>6452</v>
      </c>
      <c r="E11" s="1">
        <f>[1]Sheet4!E$639</f>
        <v>9574</v>
      </c>
      <c r="F11" s="1">
        <f>[1]Sheet4!F$639</f>
        <v>0</v>
      </c>
      <c r="G11" s="1">
        <f>[1]Sheet4!G$639</f>
        <v>0</v>
      </c>
      <c r="H11" s="1">
        <f>[1]Sheet4!H$639</f>
        <v>0</v>
      </c>
      <c r="I11" s="1">
        <f>[1]Sheet4!I$639</f>
        <v>0</v>
      </c>
      <c r="J11" s="1">
        <f>[1]Sheet4!J$639</f>
        <v>6452</v>
      </c>
      <c r="K11" s="1">
        <f>[1]Sheet4!K$639</f>
        <v>9574</v>
      </c>
      <c r="L11" s="1">
        <f>[1]Sheet4!L$639</f>
        <v>3680</v>
      </c>
      <c r="M11" s="1">
        <f>[1]Sheet4!M$639</f>
        <v>3192</v>
      </c>
      <c r="N11" s="1">
        <f>[1]Sheet4!N$639</f>
        <v>36124</v>
      </c>
      <c r="O11" s="1">
        <f>[1]Sheet4!O$639</f>
        <v>55967</v>
      </c>
      <c r="P11" s="1">
        <f>[1]Sheet4!P$639</f>
        <v>39804</v>
      </c>
      <c r="Q11" s="1">
        <f>[1]Sheet4!Q$639</f>
        <v>59159</v>
      </c>
      <c r="R11" s="1">
        <f>[1]Sheet4!R$639</f>
        <v>-33352</v>
      </c>
      <c r="S11" s="1">
        <f>[1]Sheet4!S$639</f>
        <v>-49585</v>
      </c>
      <c r="W11" t="str">
        <f>SUBSTITUTE(Y11,"t1","t"&amp;Z11)</f>
        <v>Sheet4!S$639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[1]Sheet5!D$639</f>
        <v>0</v>
      </c>
      <c r="E12" s="1">
        <f>[1]Sheet5!E$639</f>
        <v>0</v>
      </c>
      <c r="F12" s="1">
        <f>[1]Sheet5!F$639</f>
        <v>0</v>
      </c>
      <c r="G12" s="1">
        <f>[1]Sheet5!G$639</f>
        <v>0</v>
      </c>
      <c r="H12" s="1">
        <f>[1]Sheet5!H$639</f>
        <v>0</v>
      </c>
      <c r="I12" s="1">
        <f>[1]Sheet5!I$639</f>
        <v>0</v>
      </c>
      <c r="J12" s="1">
        <f>[1]Sheet5!J$639</f>
        <v>0</v>
      </c>
      <c r="K12" s="1">
        <f>[1]Sheet5!K$639</f>
        <v>0</v>
      </c>
      <c r="L12" s="1">
        <f>[1]Sheet5!L$639</f>
        <v>0</v>
      </c>
      <c r="M12" s="1">
        <f>[1]Sheet5!M$639</f>
        <v>0</v>
      </c>
      <c r="N12" s="1">
        <f>[1]Sheet5!N$639</f>
        <v>0</v>
      </c>
      <c r="O12" s="1">
        <f>[1]Sheet5!O$639</f>
        <v>0</v>
      </c>
      <c r="P12" s="1">
        <f>[1]Sheet5!P$639</f>
        <v>0</v>
      </c>
      <c r="Q12" s="1">
        <f>[1]Sheet5!Q$639</f>
        <v>0</v>
      </c>
      <c r="R12" s="1">
        <f>[1]Sheet5!R$639</f>
        <v>0</v>
      </c>
      <c r="S12" s="1">
        <f>[1]Sheet5!S$639</f>
        <v>0</v>
      </c>
      <c r="W12" t="str">
        <f>SUBSTITUTE(Y12,"t1","t"&amp;Z12)</f>
        <v>Sheet5!S$639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[1]Sheet6!D$639</f>
        <v>54281.315000000002</v>
      </c>
      <c r="E13" s="1">
        <f>[1]Sheet6!E$639</f>
        <v>102534</v>
      </c>
      <c r="F13" s="1">
        <f>[1]Sheet6!F$639</f>
        <v>0</v>
      </c>
      <c r="G13" s="1">
        <f>[1]Sheet6!G$639</f>
        <v>0</v>
      </c>
      <c r="H13" s="1">
        <f>[1]Sheet6!H$639</f>
        <v>0</v>
      </c>
      <c r="I13" s="1">
        <f>[1]Sheet6!I$639</f>
        <v>0</v>
      </c>
      <c r="J13" s="1">
        <f>[1]Sheet6!J$639</f>
        <v>54281.315000000002</v>
      </c>
      <c r="K13" s="1">
        <f>[1]Sheet6!K$639</f>
        <v>102534</v>
      </c>
      <c r="L13" s="1">
        <f>[1]Sheet6!L$639</f>
        <v>0</v>
      </c>
      <c r="M13" s="1">
        <f>[1]Sheet6!M$639</f>
        <v>0</v>
      </c>
      <c r="N13" s="1">
        <f>[1]Sheet6!N$639</f>
        <v>43243.360000000001</v>
      </c>
      <c r="O13" s="1">
        <f>[1]Sheet6!O$639</f>
        <v>41039</v>
      </c>
      <c r="P13" s="1">
        <f>[1]Sheet6!P$639</f>
        <v>43243.360000000001</v>
      </c>
      <c r="Q13" s="1">
        <f>[1]Sheet6!Q$639</f>
        <v>41039</v>
      </c>
      <c r="R13" s="1">
        <f>[1]Sheet6!R$639</f>
        <v>11037.955000000002</v>
      </c>
      <c r="S13" s="1">
        <f>[1]Sheet6!S$639</f>
        <v>61495</v>
      </c>
      <c r="W13" t="str">
        <f>SUBSTITUTE(Y13,"t1","t"&amp;Z13)</f>
        <v>Sheet6!S$639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[1]Sheet7!D$640</f>
        <v>11068</v>
      </c>
      <c r="E14" s="1">
        <f>[1]Sheet7!E$640</f>
        <v>59653</v>
      </c>
      <c r="F14" s="1">
        <f>[1]Sheet7!F$640</f>
        <v>0</v>
      </c>
      <c r="G14" s="1">
        <f>[1]Sheet7!G$640</f>
        <v>0</v>
      </c>
      <c r="H14" s="1">
        <f>[1]Sheet7!H$640</f>
        <v>69</v>
      </c>
      <c r="I14" s="1">
        <f>[1]Sheet7!I$640</f>
        <v>0</v>
      </c>
      <c r="J14" s="1">
        <f>[1]Sheet7!J$640</f>
        <v>11137</v>
      </c>
      <c r="K14" s="1">
        <f>[1]Sheet7!K$640</f>
        <v>59653</v>
      </c>
      <c r="L14" s="1">
        <f>[1]Sheet7!L$640</f>
        <v>1622</v>
      </c>
      <c r="M14" s="1">
        <f>[1]Sheet7!M$640</f>
        <v>6768</v>
      </c>
      <c r="N14" s="1">
        <f>[1]Sheet7!N$640</f>
        <v>25680</v>
      </c>
      <c r="O14" s="1">
        <f>[1]Sheet7!O$640</f>
        <v>126108</v>
      </c>
      <c r="P14" s="1">
        <f>[1]Sheet7!P$640</f>
        <v>27302</v>
      </c>
      <c r="Q14" s="1">
        <f>[1]Sheet7!Q$640</f>
        <v>132876</v>
      </c>
      <c r="R14" s="1">
        <f>[1]Sheet7!R$640</f>
        <v>-16165</v>
      </c>
      <c r="S14" s="1">
        <f>[1]Sheet7!S$640</f>
        <v>-73223</v>
      </c>
      <c r="W14" t="str">
        <f>SUBSTITUTE(Y14,"t1","t"&amp;Z14)</f>
        <v>Sheet7!S$639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[1]Sheet8!D$639</f>
        <v>21624.171999999999</v>
      </c>
      <c r="E15" s="1">
        <f>[1]Sheet8!E$639</f>
        <v>20127.322</v>
      </c>
      <c r="F15" s="1">
        <f>[1]Sheet8!F$639</f>
        <v>0</v>
      </c>
      <c r="G15" s="1">
        <f>[1]Sheet8!G$639</f>
        <v>0</v>
      </c>
      <c r="H15" s="1">
        <f>[1]Sheet8!H$639</f>
        <v>0</v>
      </c>
      <c r="I15" s="1">
        <f>[1]Sheet8!I$639</f>
        <v>0</v>
      </c>
      <c r="J15" s="1">
        <f>[1]Sheet8!J$639</f>
        <v>21624.171999999999</v>
      </c>
      <c r="K15" s="1">
        <f>[1]Sheet8!K$639</f>
        <v>20127.322</v>
      </c>
      <c r="L15" s="1">
        <f>[1]Sheet8!L$639</f>
        <v>0</v>
      </c>
      <c r="M15" s="1">
        <f>[1]Sheet8!M$639</f>
        <v>0</v>
      </c>
      <c r="N15" s="1">
        <f>[1]Sheet8!N$639</f>
        <v>2388.4380000000001</v>
      </c>
      <c r="O15" s="1">
        <f>[1]Sheet8!O$639</f>
        <v>5242.7049999999999</v>
      </c>
      <c r="P15" s="1">
        <f>[1]Sheet8!P$639</f>
        <v>2388.4380000000001</v>
      </c>
      <c r="Q15" s="1">
        <f>[1]Sheet8!Q$639</f>
        <v>5242.7049999999999</v>
      </c>
      <c r="R15" s="1">
        <f>[1]Sheet8!R$639</f>
        <v>19235.733999999997</v>
      </c>
      <c r="S15" s="1">
        <f>[1]Sheet8!S$639</f>
        <v>14884.617</v>
      </c>
      <c r="W15" t="str">
        <f>SUBSTITUTE(Y15,"t1","t"&amp;Z15)</f>
        <v>Sheet8!S$639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[1]Sheet9!D$639</f>
        <v>77852</v>
      </c>
      <c r="E16" s="1">
        <f>[1]Sheet9!E$639</f>
        <v>118605</v>
      </c>
      <c r="F16" s="1">
        <f>[1]Sheet9!F$639</f>
        <v>0</v>
      </c>
      <c r="G16" s="1">
        <f>[1]Sheet9!G$639</f>
        <v>0</v>
      </c>
      <c r="H16" s="1">
        <f>[1]Sheet9!H$639</f>
        <v>0</v>
      </c>
      <c r="I16" s="1">
        <f>[1]Sheet9!I$639</f>
        <v>0</v>
      </c>
      <c r="J16" s="1">
        <f>[1]Sheet9!J$639</f>
        <v>77852</v>
      </c>
      <c r="K16" s="1">
        <f>[1]Sheet9!K$639</f>
        <v>118605</v>
      </c>
      <c r="L16" s="1">
        <f>[1]Sheet9!L$639</f>
        <v>810</v>
      </c>
      <c r="M16" s="1">
        <f>[1]Sheet9!M$639</f>
        <v>4219</v>
      </c>
      <c r="N16" s="1">
        <f>[1]Sheet9!N$639</f>
        <v>272951</v>
      </c>
      <c r="O16" s="1">
        <f>[1]Sheet9!O$639</f>
        <v>342703</v>
      </c>
      <c r="P16" s="1">
        <f>[1]Sheet9!P$639</f>
        <v>273761</v>
      </c>
      <c r="Q16" s="1">
        <f>[1]Sheet9!Q$639</f>
        <v>346922</v>
      </c>
      <c r="R16" s="1">
        <f>[1]Sheet9!R$639</f>
        <v>-195909</v>
      </c>
      <c r="S16" s="1">
        <f>[1]Sheet9!S$639</f>
        <v>-228317</v>
      </c>
      <c r="W16" t="str">
        <f>SUBSTITUTE(Y16,"t1","t"&amp;Z16)</f>
        <v>Sheet9!S$639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369526.48700000002</v>
      </c>
      <c r="E17" s="1">
        <f>SUM(E8:E16)</f>
        <v>503808.32199999999</v>
      </c>
      <c r="F17" s="1">
        <f>SUM(F8:F16)</f>
        <v>0</v>
      </c>
      <c r="G17" s="1">
        <f>SUM(G8:G16)</f>
        <v>0</v>
      </c>
      <c r="H17" s="1">
        <f>SUM(H8:H16)</f>
        <v>69</v>
      </c>
      <c r="I17" s="1">
        <f>SUM(I8:I16)</f>
        <v>0</v>
      </c>
      <c r="J17" s="1">
        <f>SUM(J8:J16)</f>
        <v>369595.48700000002</v>
      </c>
      <c r="K17" s="1">
        <f>SUM(K8:K16)</f>
        <v>503808.32199999999</v>
      </c>
      <c r="L17" s="1">
        <f>SUM(L8:L16)</f>
        <v>86127</v>
      </c>
      <c r="M17" s="1">
        <f>SUM(M8:M16)</f>
        <v>37243</v>
      </c>
      <c r="N17" s="1">
        <f>SUM(N8:N16)</f>
        <v>484625.79799999995</v>
      </c>
      <c r="O17" s="1">
        <f>SUM(O8:O16)</f>
        <v>657672.70500000007</v>
      </c>
      <c r="P17" s="1">
        <f>SUM(P8:P16)</f>
        <v>570752.79799999995</v>
      </c>
      <c r="Q17" s="1">
        <f>SUM(Q8:Q16)</f>
        <v>694915.70500000007</v>
      </c>
      <c r="R17" s="1">
        <f>SUM(R8:R16)</f>
        <v>-201157.31099999999</v>
      </c>
      <c r="S17" s="1">
        <f>SUM(S8:S16)</f>
        <v>-191107.383</v>
      </c>
    </row>
    <row r="18" spans="1:26" ht="23.1" customHeight="1">
      <c r="A18" s="6">
        <v>10</v>
      </c>
      <c r="B18" s="9"/>
      <c r="C18" s="12" t="s">
        <v>18</v>
      </c>
      <c r="D18" s="1">
        <f>[1]Sheet10!D$639</f>
        <v>99650</v>
      </c>
      <c r="E18" s="1">
        <f>[1]Sheet10!E$639</f>
        <v>65059.038</v>
      </c>
      <c r="F18" s="1">
        <f>[1]Sheet10!F$639</f>
        <v>0</v>
      </c>
      <c r="G18" s="1">
        <f>[1]Sheet10!G$639</f>
        <v>0</v>
      </c>
      <c r="H18" s="1">
        <f>[1]Sheet10!H$639</f>
        <v>0</v>
      </c>
      <c r="I18" s="1">
        <f>[1]Sheet10!I$639</f>
        <v>0</v>
      </c>
      <c r="J18" s="1">
        <f>[1]Sheet10!J$639</f>
        <v>99650</v>
      </c>
      <c r="K18" s="1">
        <f>[1]Sheet10!K$639</f>
        <v>65059.038</v>
      </c>
      <c r="L18" s="1">
        <f>[1]Sheet10!L$639</f>
        <v>0</v>
      </c>
      <c r="M18" s="1">
        <f>[1]Sheet10!M$639</f>
        <v>0</v>
      </c>
      <c r="N18" s="1">
        <f>[1]Sheet10!N$639</f>
        <v>62965</v>
      </c>
      <c r="O18" s="1">
        <f>[1]Sheet10!O$639</f>
        <v>72103</v>
      </c>
      <c r="P18" s="1">
        <f>[1]Sheet10!P$639</f>
        <v>62965</v>
      </c>
      <c r="Q18" s="1">
        <f>[1]Sheet10!Q$639</f>
        <v>72103</v>
      </c>
      <c r="R18" s="1">
        <f>[1]Sheet10!R$639</f>
        <v>36685</v>
      </c>
      <c r="S18" s="1">
        <f>[1]Sheet10!S$639</f>
        <v>-7043.9619999999995</v>
      </c>
      <c r="W18" t="str">
        <f>SUBSTITUTE(Y18,"t1","t"&amp;Z18)</f>
        <v>Sheet10!S$639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[1]Sheet11!D$639</f>
        <v>0</v>
      </c>
      <c r="E19" s="1">
        <f>[1]Sheet11!E$639</f>
        <v>0</v>
      </c>
      <c r="F19" s="1">
        <f>[1]Sheet11!F$639</f>
        <v>0</v>
      </c>
      <c r="G19" s="1">
        <f>[1]Sheet11!G$639</f>
        <v>0</v>
      </c>
      <c r="H19" s="1">
        <f>[1]Sheet11!H$639</f>
        <v>0</v>
      </c>
      <c r="I19" s="1">
        <f>[1]Sheet11!I$639</f>
        <v>0</v>
      </c>
      <c r="J19" s="1">
        <f>[1]Sheet11!J$639</f>
        <v>0</v>
      </c>
      <c r="K19" s="1">
        <f>[1]Sheet11!K$639</f>
        <v>0</v>
      </c>
      <c r="L19" s="1">
        <f>[1]Sheet11!L$639</f>
        <v>0</v>
      </c>
      <c r="M19" s="1">
        <f>[1]Sheet11!M$639</f>
        <v>0</v>
      </c>
      <c r="N19" s="1">
        <f>[1]Sheet11!N$639</f>
        <v>0</v>
      </c>
      <c r="O19" s="1">
        <f>[1]Sheet11!O$639</f>
        <v>0</v>
      </c>
      <c r="P19" s="1">
        <f>[1]Sheet11!P$639</f>
        <v>0</v>
      </c>
      <c r="Q19" s="1">
        <f>[1]Sheet11!Q$639</f>
        <v>0</v>
      </c>
      <c r="R19" s="1">
        <f>[1]Sheet11!R$639</f>
        <v>0</v>
      </c>
      <c r="S19" s="1">
        <f>[1]Sheet11!S$639</f>
        <v>0</v>
      </c>
      <c r="W19" t="str">
        <f>SUBSTITUTE(Y19,"t1","t"&amp;Z19)</f>
        <v>Sheet11!S$639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99650</v>
      </c>
      <c r="E20" s="1">
        <f>SUM(E18:E19)</f>
        <v>65059.038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99650</v>
      </c>
      <c r="K20" s="1">
        <f>SUM(K18:K19)</f>
        <v>65059.038</v>
      </c>
      <c r="L20" s="1">
        <f>SUM(L18:L19)</f>
        <v>0</v>
      </c>
      <c r="M20" s="1">
        <f>SUM(M18:M19)</f>
        <v>0</v>
      </c>
      <c r="N20" s="1">
        <f>SUM(N18:N19)</f>
        <v>62965</v>
      </c>
      <c r="O20" s="1">
        <f>SUM(O18:O19)</f>
        <v>72103</v>
      </c>
      <c r="P20" s="1">
        <f>SUM(P18:P19)</f>
        <v>62965</v>
      </c>
      <c r="Q20" s="1">
        <f>SUM(Q18:Q19)</f>
        <v>72103</v>
      </c>
      <c r="R20" s="1">
        <f>SUM(R18:R19)</f>
        <v>36685</v>
      </c>
      <c r="S20" s="1">
        <f>SUM(S18:S19)</f>
        <v>-7043.9619999999995</v>
      </c>
    </row>
    <row r="21" spans="1:26" ht="23.1" customHeight="1">
      <c r="A21" s="6"/>
      <c r="B21" s="9"/>
      <c r="C21" s="10" t="s">
        <v>15</v>
      </c>
      <c r="D21" s="1">
        <f>SUM(D17+D20)</f>
        <v>469176.48700000002</v>
      </c>
      <c r="E21" s="1">
        <f>SUM(E17+E20)</f>
        <v>568867.36</v>
      </c>
      <c r="F21" s="1">
        <f>SUM(F17+F20)</f>
        <v>0</v>
      </c>
      <c r="G21" s="1">
        <f>SUM(G17+G20)</f>
        <v>0</v>
      </c>
      <c r="H21" s="1">
        <f>SUM(H17+H20)</f>
        <v>69</v>
      </c>
      <c r="I21" s="1">
        <f>SUM(I17+I20)</f>
        <v>0</v>
      </c>
      <c r="J21" s="1">
        <f>SUM(J17+J20)</f>
        <v>469245.48700000002</v>
      </c>
      <c r="K21" s="1">
        <f>SUM(K17+K20)</f>
        <v>568867.36</v>
      </c>
      <c r="L21" s="1">
        <f>SUM(L17+L20)</f>
        <v>86127</v>
      </c>
      <c r="M21" s="1">
        <f>SUM(M17+M20)</f>
        <v>37243</v>
      </c>
      <c r="N21" s="1">
        <f>SUM(N17+N20)</f>
        <v>547590.79799999995</v>
      </c>
      <c r="O21" s="1">
        <f>SUM(O17+O20)</f>
        <v>729775.70500000007</v>
      </c>
      <c r="P21" s="1">
        <f>SUM(P17+P20)</f>
        <v>633717.79799999995</v>
      </c>
      <c r="Q21" s="1">
        <f>SUM(Q17+Q20)</f>
        <v>767018.70500000007</v>
      </c>
      <c r="R21" s="1">
        <f>SUM(R17+R20)</f>
        <v>-164472.31099999999</v>
      </c>
      <c r="S21" s="1">
        <f>SUM(S17+S20)</f>
        <v>-198151.345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[1]Sheet12!D$639</f>
        <v>5179</v>
      </c>
      <c r="E22" s="1">
        <f>[1]Sheet12!E$639</f>
        <v>5963</v>
      </c>
      <c r="F22" s="1">
        <f>[1]Sheet12!F$639</f>
        <v>0</v>
      </c>
      <c r="G22" s="1">
        <f>[1]Sheet12!G$639</f>
        <v>0</v>
      </c>
      <c r="H22" s="1">
        <f>[1]Sheet12!H$639</f>
        <v>0</v>
      </c>
      <c r="I22" s="1">
        <f>[1]Sheet12!I$639</f>
        <v>0</v>
      </c>
      <c r="J22" s="1">
        <f>[1]Sheet12!J$639</f>
        <v>5179</v>
      </c>
      <c r="K22" s="1">
        <f>[1]Sheet12!K$639</f>
        <v>5963</v>
      </c>
      <c r="L22" s="1">
        <f>[1]Sheet12!L$639</f>
        <v>0</v>
      </c>
      <c r="M22" s="1">
        <f>[1]Sheet12!M$639</f>
        <v>0</v>
      </c>
      <c r="N22" s="1">
        <f>[1]Sheet12!N$639</f>
        <v>0</v>
      </c>
      <c r="O22" s="1">
        <f>[1]Sheet12!O$639</f>
        <v>0</v>
      </c>
      <c r="P22" s="1">
        <f>[1]Sheet12!P$639</f>
        <v>0</v>
      </c>
      <c r="Q22" s="1">
        <f>[1]Sheet12!Q$639</f>
        <v>0</v>
      </c>
      <c r="R22" s="1">
        <f>[1]Sheet12!R$639</f>
        <v>5179</v>
      </c>
      <c r="S22" s="1">
        <f>[1]Sheet12!S$639</f>
        <v>5963</v>
      </c>
      <c r="W22" t="str">
        <f>SUBSTITUTE(Y22,"t1","t"&amp;Z22)</f>
        <v>Sheet12!S$639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[1]Sheet13!D$639</f>
        <v>2210</v>
      </c>
      <c r="E23" s="1">
        <f>[1]Sheet13!E$639</f>
        <v>2649</v>
      </c>
      <c r="F23" s="1">
        <f>[1]Sheet13!F$639</f>
        <v>0</v>
      </c>
      <c r="G23" s="1">
        <f>[1]Sheet13!G$639</f>
        <v>0</v>
      </c>
      <c r="H23" s="1">
        <f>[1]Sheet13!H$639</f>
        <v>0</v>
      </c>
      <c r="I23" s="1">
        <f>[1]Sheet13!I$639</f>
        <v>0</v>
      </c>
      <c r="J23" s="1">
        <f>[1]Sheet13!J$639</f>
        <v>2210</v>
      </c>
      <c r="K23" s="1">
        <f>[1]Sheet13!K$639</f>
        <v>2649</v>
      </c>
      <c r="L23" s="1">
        <f>[1]Sheet13!L$639</f>
        <v>0</v>
      </c>
      <c r="M23" s="1">
        <f>[1]Sheet13!M$639</f>
        <v>0</v>
      </c>
      <c r="N23" s="1">
        <f>[1]Sheet13!N$639</f>
        <v>0</v>
      </c>
      <c r="O23" s="1">
        <f>[1]Sheet13!O$639</f>
        <v>0</v>
      </c>
      <c r="P23" s="1">
        <f>[1]Sheet13!P$639</f>
        <v>0</v>
      </c>
      <c r="Q23" s="1">
        <f>[1]Sheet13!Q$639</f>
        <v>0</v>
      </c>
      <c r="R23" s="1">
        <f>[1]Sheet13!R$639</f>
        <v>2210</v>
      </c>
      <c r="S23" s="1">
        <f>[1]Sheet13!S$639</f>
        <v>2649</v>
      </c>
      <c r="W23" t="str">
        <f>SUBSTITUTE(Y23,"t1","t"&amp;Z23)</f>
        <v>Sheet13!S$639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[1]Sheet14!D$639</f>
        <v>51</v>
      </c>
      <c r="E24" s="1">
        <f>[1]Sheet14!E$639</f>
        <v>248</v>
      </c>
      <c r="F24" s="1">
        <f>[1]Sheet14!F$639</f>
        <v>0</v>
      </c>
      <c r="G24" s="1">
        <f>[1]Sheet14!G$639</f>
        <v>0</v>
      </c>
      <c r="H24" s="1">
        <f>[1]Sheet14!H$639</f>
        <v>0</v>
      </c>
      <c r="I24" s="1">
        <f>[1]Sheet14!I$639</f>
        <v>0</v>
      </c>
      <c r="J24" s="1">
        <f>[1]Sheet14!J$639</f>
        <v>51</v>
      </c>
      <c r="K24" s="1">
        <f>[1]Sheet14!K$639</f>
        <v>248</v>
      </c>
      <c r="L24" s="1">
        <f>[1]Sheet14!L$639</f>
        <v>0</v>
      </c>
      <c r="M24" s="1">
        <f>[1]Sheet14!M$639</f>
        <v>0</v>
      </c>
      <c r="N24" s="1">
        <f>[1]Sheet14!N$639</f>
        <v>0</v>
      </c>
      <c r="O24" s="1">
        <f>[1]Sheet14!O$639</f>
        <v>0</v>
      </c>
      <c r="P24" s="1">
        <f>[1]Sheet14!P$639</f>
        <v>0</v>
      </c>
      <c r="Q24" s="1">
        <f>[1]Sheet14!Q$639</f>
        <v>0</v>
      </c>
      <c r="R24" s="1">
        <f>[1]Sheet14!R$639</f>
        <v>51</v>
      </c>
      <c r="S24" s="1">
        <f>[1]Sheet14!S$639</f>
        <v>248</v>
      </c>
      <c r="W24" t="str">
        <f>SUBSTITUTE(Y24,"t1","t"&amp;Z24)</f>
        <v>Sheet14!S$639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[1]Sheet15!D$639</f>
        <v>44920</v>
      </c>
      <c r="E25" s="1">
        <f>[1]Sheet15!E$639</f>
        <v>67842</v>
      </c>
      <c r="F25" s="1">
        <f>[1]Sheet15!F$639</f>
        <v>0</v>
      </c>
      <c r="G25" s="1">
        <f>[1]Sheet15!G$639</f>
        <v>0</v>
      </c>
      <c r="H25" s="1">
        <f>[1]Sheet15!H$639</f>
        <v>0</v>
      </c>
      <c r="I25" s="1">
        <f>[1]Sheet15!I$639</f>
        <v>0</v>
      </c>
      <c r="J25" s="1">
        <f>[1]Sheet15!J$639</f>
        <v>44920</v>
      </c>
      <c r="K25" s="1">
        <f>[1]Sheet15!K$639</f>
        <v>67842</v>
      </c>
      <c r="L25" s="1">
        <f>[1]Sheet15!L$639</f>
        <v>0</v>
      </c>
      <c r="M25" s="1">
        <f>[1]Sheet15!M$639</f>
        <v>0</v>
      </c>
      <c r="N25" s="1">
        <f>[1]Sheet15!N$639</f>
        <v>3334</v>
      </c>
      <c r="O25" s="1">
        <f>[1]Sheet15!O$639</f>
        <v>8144</v>
      </c>
      <c r="P25" s="1">
        <f>[1]Sheet15!P$639</f>
        <v>3334</v>
      </c>
      <c r="Q25" s="1">
        <f>[1]Sheet15!Q$639</f>
        <v>8144</v>
      </c>
      <c r="R25" s="1">
        <f>[1]Sheet15!R$639</f>
        <v>41586</v>
      </c>
      <c r="S25" s="1">
        <f>[1]Sheet15!S$639</f>
        <v>59698</v>
      </c>
      <c r="W25" t="str">
        <f>SUBSTITUTE(Y25,"t1","t"&amp;Z25)</f>
        <v>Sheet15!S$639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[1]Sheet16!D$639</f>
        <v>324009</v>
      </c>
      <c r="E26" s="1">
        <f>[1]Sheet16!E$639</f>
        <v>170889</v>
      </c>
      <c r="F26" s="1">
        <f>[1]Sheet16!F$639</f>
        <v>0</v>
      </c>
      <c r="G26" s="1">
        <f>[1]Sheet16!G$639</f>
        <v>0</v>
      </c>
      <c r="H26" s="1">
        <f>[1]Sheet16!H$639</f>
        <v>0</v>
      </c>
      <c r="I26" s="1">
        <f>[1]Sheet16!I$639</f>
        <v>0</v>
      </c>
      <c r="J26" s="1">
        <f>[1]Sheet16!J$639</f>
        <v>324009</v>
      </c>
      <c r="K26" s="1">
        <f>[1]Sheet16!K$639</f>
        <v>170889</v>
      </c>
      <c r="L26" s="1">
        <f>[1]Sheet16!L$639</f>
        <v>0</v>
      </c>
      <c r="M26" s="1">
        <f>[1]Sheet16!M$639</f>
        <v>0</v>
      </c>
      <c r="N26" s="1">
        <f>[1]Sheet16!N$639</f>
        <v>25510</v>
      </c>
      <c r="O26" s="1">
        <f>[1]Sheet16!O$639</f>
        <v>10761</v>
      </c>
      <c r="P26" s="1">
        <f>[1]Sheet16!P$639</f>
        <v>25510</v>
      </c>
      <c r="Q26" s="1">
        <f>[1]Sheet16!Q$639</f>
        <v>10761</v>
      </c>
      <c r="R26" s="1">
        <f>[1]Sheet16!R$639</f>
        <v>298499</v>
      </c>
      <c r="S26" s="1">
        <f>[1]Sheet16!S$639</f>
        <v>160128</v>
      </c>
      <c r="W26" t="str">
        <f>SUBSTITUTE(Y26,"t1","t"&amp;Z26)</f>
        <v>Sheet16!S$639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[1]Sheet17!D$639</f>
        <v>0</v>
      </c>
      <c r="E27" s="1">
        <f>[1]Sheet17!E$639</f>
        <v>0</v>
      </c>
      <c r="F27" s="1">
        <f>[1]Sheet17!F$639</f>
        <v>0</v>
      </c>
      <c r="G27" s="1">
        <f>[1]Sheet17!G$639</f>
        <v>0</v>
      </c>
      <c r="H27" s="1">
        <f>[1]Sheet17!H$639</f>
        <v>0</v>
      </c>
      <c r="I27" s="1">
        <f>[1]Sheet17!I$639</f>
        <v>0</v>
      </c>
      <c r="J27" s="1">
        <f>[1]Sheet17!J$639</f>
        <v>0</v>
      </c>
      <c r="K27" s="1">
        <f>[1]Sheet17!K$639</f>
        <v>0</v>
      </c>
      <c r="L27" s="1">
        <f>[1]Sheet17!L$639</f>
        <v>0</v>
      </c>
      <c r="M27" s="1">
        <f>[1]Sheet17!M$639</f>
        <v>0</v>
      </c>
      <c r="N27" s="1">
        <f>[1]Sheet17!N$639</f>
        <v>0</v>
      </c>
      <c r="O27" s="1">
        <f>[1]Sheet17!O$639</f>
        <v>0</v>
      </c>
      <c r="P27" s="1">
        <f>[1]Sheet17!P$639</f>
        <v>0</v>
      </c>
      <c r="Q27" s="1">
        <f>[1]Sheet17!Q$639</f>
        <v>0</v>
      </c>
      <c r="R27" s="1">
        <f>[1]Sheet17!R$639</f>
        <v>0</v>
      </c>
      <c r="S27" s="1">
        <f>[1]Sheet17!S$639</f>
        <v>0</v>
      </c>
      <c r="W27" t="str">
        <f>SUBSTITUTE(Y27,"t1","t"&amp;Z27)</f>
        <v>Sheet17!S$639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[1]Sheet18!D$639</f>
        <v>63484</v>
      </c>
      <c r="E28" s="1">
        <f>[1]Sheet18!E$639</f>
        <v>35963.820999999989</v>
      </c>
      <c r="F28" s="1">
        <f>[1]Sheet18!F$639</f>
        <v>20415</v>
      </c>
      <c r="G28" s="1">
        <f>[1]Sheet18!G$639</f>
        <v>12751</v>
      </c>
      <c r="H28" s="1">
        <f>[1]Sheet18!H$639</f>
        <v>0</v>
      </c>
      <c r="I28" s="1">
        <f>[1]Sheet18!I$639</f>
        <v>0</v>
      </c>
      <c r="J28" s="1">
        <f>[1]Sheet18!J$639</f>
        <v>83899</v>
      </c>
      <c r="K28" s="1">
        <f>[1]Sheet18!K$639</f>
        <v>48714.820999999989</v>
      </c>
      <c r="L28" s="1">
        <f>[1]Sheet18!L$639</f>
        <v>0</v>
      </c>
      <c r="M28" s="1">
        <f>[1]Sheet18!M$639</f>
        <v>0</v>
      </c>
      <c r="N28" s="1">
        <f>[1]Sheet18!N$639</f>
        <v>142340</v>
      </c>
      <c r="O28" s="1">
        <f>[1]Sheet18!O$639</f>
        <v>101330.55434916099</v>
      </c>
      <c r="P28" s="1">
        <f>[1]Sheet18!P$639</f>
        <v>142340</v>
      </c>
      <c r="Q28" s="1">
        <f>[1]Sheet18!Q$639</f>
        <v>101330.55434916099</v>
      </c>
      <c r="R28" s="1">
        <f>[1]Sheet18!R$639</f>
        <v>-58441</v>
      </c>
      <c r="S28" s="1">
        <f>[1]Sheet18!S$639</f>
        <v>-52615.733349160997</v>
      </c>
      <c r="W28" t="str">
        <f>SUBSTITUTE(Y28,"t1","t"&amp;Z28)</f>
        <v>Sheet18!S$639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[1]Sheet19!D$639</f>
        <v>18446</v>
      </c>
      <c r="E29" s="1">
        <f>[1]Sheet19!E$639</f>
        <v>22747</v>
      </c>
      <c r="F29" s="1">
        <f>[1]Sheet19!F$639</f>
        <v>332</v>
      </c>
      <c r="G29" s="1">
        <f>[1]Sheet19!G$639</f>
        <v>336</v>
      </c>
      <c r="H29" s="1">
        <f>[1]Sheet19!H$639</f>
        <v>0</v>
      </c>
      <c r="I29" s="1">
        <f>[1]Sheet19!I$639</f>
        <v>0</v>
      </c>
      <c r="J29" s="1">
        <f>[1]Sheet19!J$639</f>
        <v>18778</v>
      </c>
      <c r="K29" s="1">
        <f>[1]Sheet19!K$639</f>
        <v>23083</v>
      </c>
      <c r="L29" s="1">
        <f>[1]Sheet19!L$639</f>
        <v>0</v>
      </c>
      <c r="M29" s="1">
        <f>[1]Sheet19!M$639</f>
        <v>0</v>
      </c>
      <c r="N29" s="1">
        <f>[1]Sheet19!N$639</f>
        <v>10847</v>
      </c>
      <c r="O29" s="1">
        <f>[1]Sheet19!O$639</f>
        <v>10148</v>
      </c>
      <c r="P29" s="1">
        <f>[1]Sheet19!P$639</f>
        <v>10847</v>
      </c>
      <c r="Q29" s="1">
        <f>[1]Sheet19!Q$639</f>
        <v>10148</v>
      </c>
      <c r="R29" s="1">
        <f>[1]Sheet19!R$639</f>
        <v>7931</v>
      </c>
      <c r="S29" s="1">
        <f>[1]Sheet19!S$639</f>
        <v>12935</v>
      </c>
      <c r="W29" t="str">
        <f>SUBSTITUTE(Y29,"t1","t"&amp;Z29)</f>
        <v>Sheet19!S$639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[1]Sheet20!D$639</f>
        <v>0</v>
      </c>
      <c r="E30" s="1">
        <f>[1]Sheet20!E$639</f>
        <v>6631.5682077186102</v>
      </c>
      <c r="F30" s="1">
        <f>[1]Sheet20!F$639</f>
        <v>0</v>
      </c>
      <c r="G30" s="1">
        <f>[1]Sheet20!G$639</f>
        <v>0</v>
      </c>
      <c r="H30" s="1">
        <f>[1]Sheet20!H$639</f>
        <v>0</v>
      </c>
      <c r="I30" s="1">
        <f>[1]Sheet20!I$639</f>
        <v>0</v>
      </c>
      <c r="J30" s="1">
        <f>[1]Sheet20!J$639</f>
        <v>0</v>
      </c>
      <c r="K30" s="1">
        <f>[1]Sheet20!K$639</f>
        <v>6631.5682077186102</v>
      </c>
      <c r="L30" s="1">
        <f>[1]Sheet20!L$639</f>
        <v>0</v>
      </c>
      <c r="M30" s="1">
        <f>[1]Sheet20!M$639</f>
        <v>0</v>
      </c>
      <c r="N30" s="1">
        <f>[1]Sheet20!N$639</f>
        <v>0</v>
      </c>
      <c r="O30" s="1">
        <f>[1]Sheet20!O$639</f>
        <v>32364.712631287151</v>
      </c>
      <c r="P30" s="1">
        <f>[1]Sheet20!P$639</f>
        <v>0</v>
      </c>
      <c r="Q30" s="1">
        <f>[1]Sheet20!Q$639</f>
        <v>32364.712631287151</v>
      </c>
      <c r="R30" s="1">
        <f>[1]Sheet20!R$639</f>
        <v>0</v>
      </c>
      <c r="S30" s="1">
        <f>[1]Sheet20!S$639</f>
        <v>-25733.144423568541</v>
      </c>
      <c r="W30" t="str">
        <f>SUBSTITUTE(Y30,"t1","t"&amp;Z30)</f>
        <v>Sheet20!S$639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[1]Sheet21!D$639</f>
        <v>9252.3150000000005</v>
      </c>
      <c r="E31" s="1">
        <f>[1]Sheet21!E$639</f>
        <v>39992</v>
      </c>
      <c r="F31" s="1">
        <f>[1]Sheet21!F$639</f>
        <v>0</v>
      </c>
      <c r="G31" s="1">
        <f>[1]Sheet21!G$639</f>
        <v>0</v>
      </c>
      <c r="H31" s="1">
        <f>[1]Sheet21!H$639</f>
        <v>0</v>
      </c>
      <c r="I31" s="1">
        <f>[1]Sheet21!I$639</f>
        <v>0</v>
      </c>
      <c r="J31" s="1">
        <f>[1]Sheet21!J$639</f>
        <v>9252.3150000000005</v>
      </c>
      <c r="K31" s="1">
        <f>[1]Sheet21!K$639</f>
        <v>39992</v>
      </c>
      <c r="L31" s="1">
        <f>[1]Sheet21!L$639</f>
        <v>0</v>
      </c>
      <c r="M31" s="1">
        <f>[1]Sheet21!M$639</f>
        <v>0</v>
      </c>
      <c r="N31" s="1">
        <f>[1]Sheet21!N$639</f>
        <v>7068.99</v>
      </c>
      <c r="O31" s="1">
        <f>[1]Sheet21!O$639</f>
        <v>55450</v>
      </c>
      <c r="P31" s="1">
        <f>[1]Sheet21!P$639</f>
        <v>7068.99</v>
      </c>
      <c r="Q31" s="1">
        <f>[1]Sheet21!Q$639</f>
        <v>55450</v>
      </c>
      <c r="R31" s="1">
        <f>[1]Sheet21!R$639</f>
        <v>2183.3250000000007</v>
      </c>
      <c r="S31" s="1">
        <f>[1]Sheet21!S$639</f>
        <v>-15458</v>
      </c>
      <c r="W31" t="str">
        <f>SUBSTITUTE(Y31,"t1","t"&amp;Z31)</f>
        <v>Sheet21!S$639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[1]Sheet22!D$639</f>
        <v>0</v>
      </c>
      <c r="E32" s="1">
        <f>[1]Sheet22!E$639</f>
        <v>0</v>
      </c>
      <c r="F32" s="1">
        <f>[1]Sheet22!F$639</f>
        <v>0</v>
      </c>
      <c r="G32" s="1">
        <f>[1]Sheet22!G$639</f>
        <v>0</v>
      </c>
      <c r="H32" s="1">
        <f>[1]Sheet22!H$639</f>
        <v>0</v>
      </c>
      <c r="I32" s="1">
        <f>[1]Sheet22!I$639</f>
        <v>0</v>
      </c>
      <c r="J32" s="1">
        <f>[1]Sheet22!J$639</f>
        <v>0</v>
      </c>
      <c r="K32" s="1">
        <f>[1]Sheet22!K$639</f>
        <v>0</v>
      </c>
      <c r="L32" s="1">
        <f>[1]Sheet22!L$639</f>
        <v>0</v>
      </c>
      <c r="M32" s="1">
        <f>[1]Sheet22!M$639</f>
        <v>0</v>
      </c>
      <c r="N32" s="1">
        <f>[1]Sheet22!N$639</f>
        <v>0</v>
      </c>
      <c r="O32" s="1">
        <f>[1]Sheet22!O$639</f>
        <v>0</v>
      </c>
      <c r="P32" s="1">
        <f>[1]Sheet22!P$639</f>
        <v>0</v>
      </c>
      <c r="Q32" s="1">
        <f>[1]Sheet22!Q$639</f>
        <v>0</v>
      </c>
      <c r="R32" s="1">
        <f>[1]Sheet22!R$639</f>
        <v>0</v>
      </c>
      <c r="S32" s="1">
        <f>[1]Sheet22!S$639</f>
        <v>0</v>
      </c>
      <c r="W32" t="str">
        <f>SUBSTITUTE(Y32,"t1","t"&amp;Z32)</f>
        <v>Sheet22!S$639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467551.315</v>
      </c>
      <c r="E33" s="1">
        <f>SUM(E22:E32)</f>
        <v>352925.3892077186</v>
      </c>
      <c r="F33" s="1">
        <f>SUM(F22:F32)</f>
        <v>20747</v>
      </c>
      <c r="G33" s="1">
        <f>SUM(G22:G32)</f>
        <v>13087</v>
      </c>
      <c r="H33" s="1">
        <f>SUM(H22:H32)</f>
        <v>0</v>
      </c>
      <c r="I33" s="1">
        <f>SUM(I22:I32)</f>
        <v>0</v>
      </c>
      <c r="J33" s="1">
        <f>SUM(J22:J32)</f>
        <v>488298.315</v>
      </c>
      <c r="K33" s="1">
        <f>SUM(K22:K32)</f>
        <v>366012.3892077186</v>
      </c>
      <c r="L33" s="1">
        <f>SUM(L22:L32)</f>
        <v>0</v>
      </c>
      <c r="M33" s="1">
        <f>SUM(M22:M32)</f>
        <v>0</v>
      </c>
      <c r="N33" s="1">
        <f>SUM(N22:N32)</f>
        <v>189099.99</v>
      </c>
      <c r="O33" s="1">
        <f>SUM(O22:O32)</f>
        <v>218198.26698044813</v>
      </c>
      <c r="P33" s="1">
        <f>SUM(P22:P32)</f>
        <v>189099.99</v>
      </c>
      <c r="Q33" s="1">
        <f>SUM(Q22:Q32)</f>
        <v>218198.26698044813</v>
      </c>
      <c r="R33" s="1">
        <f>SUM(R22:R32)</f>
        <v>299198.32500000001</v>
      </c>
      <c r="S33" s="1">
        <f>SUM(S22:S32)</f>
        <v>147814.12222727048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936727.80200000003</v>
      </c>
      <c r="E34" s="1">
        <f>E33+E21</f>
        <v>921792.74920771853</v>
      </c>
      <c r="F34" s="1">
        <f>F33+F21</f>
        <v>20747</v>
      </c>
      <c r="G34" s="1">
        <f>G33+G21</f>
        <v>13087</v>
      </c>
      <c r="H34" s="1">
        <f>H33+H21</f>
        <v>69</v>
      </c>
      <c r="I34" s="1">
        <f>I33+I21</f>
        <v>0</v>
      </c>
      <c r="J34" s="1">
        <f>J33+J21</f>
        <v>957543.80200000003</v>
      </c>
      <c r="K34" s="1">
        <f>K33+K21</f>
        <v>934879.74920771853</v>
      </c>
      <c r="L34" s="1">
        <f>L33+L21</f>
        <v>86127</v>
      </c>
      <c r="M34" s="1">
        <f>M33+M21</f>
        <v>37243</v>
      </c>
      <c r="N34" s="1">
        <f>N33+N21</f>
        <v>736690.78799999994</v>
      </c>
      <c r="O34" s="1">
        <f>O33+O21</f>
        <v>947973.97198044823</v>
      </c>
      <c r="P34" s="1">
        <f>P33+P21</f>
        <v>822817.78799999994</v>
      </c>
      <c r="Q34" s="1">
        <f>Q33+Q21</f>
        <v>985216.97198044823</v>
      </c>
      <c r="R34" s="1">
        <f>R33+R21</f>
        <v>134726.01400000002</v>
      </c>
      <c r="S34" s="1">
        <f>S33+S21</f>
        <v>-50337.222772729525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2015-05-17T16:09:06Z</dcterms:created>
  <dcterms:modified xsi:type="dcterms:W3CDTF">2015-05-17T16:09:09Z</dcterms:modified>
</cp:coreProperties>
</file>