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9" i="4"/>
  <c r="E9"/>
  <c r="F9"/>
  <c r="G9"/>
  <c r="H9"/>
  <c r="I9"/>
  <c r="J9"/>
  <c r="D10"/>
  <c r="E10"/>
  <c r="J10" s="1"/>
  <c r="F10"/>
  <c r="G10"/>
  <c r="H10"/>
  <c r="I10"/>
  <c r="D11"/>
  <c r="E11"/>
  <c r="F11"/>
  <c r="G11"/>
  <c r="H11"/>
  <c r="I11"/>
  <c r="J11"/>
  <c r="D12"/>
  <c r="E12"/>
  <c r="F12"/>
  <c r="G12"/>
  <c r="H12"/>
  <c r="I12"/>
  <c r="J12"/>
  <c r="D13"/>
  <c r="E13"/>
  <c r="F13"/>
  <c r="G13"/>
  <c r="H13"/>
  <c r="I13"/>
  <c r="J13"/>
  <c r="D14"/>
  <c r="E14"/>
  <c r="F14"/>
  <c r="G14"/>
  <c r="H14"/>
  <c r="I14"/>
  <c r="J14"/>
  <c r="D15"/>
  <c r="E15"/>
  <c r="F15"/>
  <c r="G15"/>
  <c r="H15"/>
  <c r="I15"/>
  <c r="J15"/>
  <c r="D16"/>
  <c r="E16"/>
  <c r="F16"/>
  <c r="G16"/>
  <c r="H16"/>
  <c r="I16"/>
  <c r="J16"/>
  <c r="D17"/>
  <c r="E17"/>
  <c r="F17"/>
  <c r="G17"/>
  <c r="H17"/>
  <c r="I17"/>
  <c r="J17"/>
  <c r="D18"/>
  <c r="E18"/>
  <c r="F18"/>
  <c r="G18"/>
  <c r="H18"/>
  <c r="I18"/>
  <c r="J18" s="1"/>
  <c r="D19"/>
  <c r="E19"/>
  <c r="F19"/>
  <c r="G19"/>
  <c r="H19"/>
  <c r="I19"/>
  <c r="J19"/>
  <c r="D20"/>
  <c r="E20"/>
  <c r="F20"/>
  <c r="G20"/>
  <c r="H20"/>
  <c r="I20"/>
  <c r="J20"/>
  <c r="D21"/>
  <c r="E21"/>
  <c r="F21"/>
  <c r="G21"/>
  <c r="H21"/>
  <c r="I21"/>
  <c r="J21" s="1"/>
  <c r="J22" s="1"/>
  <c r="D22"/>
  <c r="E22"/>
  <c r="F22"/>
  <c r="G22"/>
  <c r="H22"/>
  <c r="I22"/>
  <c r="K22"/>
  <c r="D23"/>
  <c r="E23"/>
  <c r="J23" s="1"/>
  <c r="F23"/>
  <c r="G23"/>
  <c r="H23"/>
  <c r="I23"/>
  <c r="D24"/>
  <c r="E24"/>
  <c r="F24"/>
  <c r="G24"/>
  <c r="H24"/>
  <c r="I24"/>
  <c r="J24"/>
  <c r="D25"/>
  <c r="E25"/>
  <c r="J25" s="1"/>
  <c r="F25"/>
  <c r="G25"/>
  <c r="H25"/>
  <c r="I25"/>
  <c r="D26"/>
  <c r="E26"/>
  <c r="F26"/>
  <c r="G26"/>
  <c r="H26"/>
  <c r="I26"/>
  <c r="J26"/>
  <c r="D27"/>
  <c r="E27"/>
  <c r="F27"/>
  <c r="G27"/>
  <c r="J27" s="1"/>
  <c r="H27"/>
  <c r="I27"/>
  <c r="D28"/>
  <c r="E28"/>
  <c r="F28"/>
  <c r="G28"/>
  <c r="H28"/>
  <c r="I28"/>
  <c r="J28"/>
  <c r="D29"/>
  <c r="E29"/>
  <c r="F29"/>
  <c r="G29"/>
  <c r="H29"/>
  <c r="I29"/>
  <c r="J29"/>
  <c r="D30"/>
  <c r="E30"/>
  <c r="F30"/>
  <c r="G30"/>
  <c r="H30"/>
  <c r="I30"/>
  <c r="J30"/>
  <c r="D31"/>
  <c r="E31"/>
  <c r="J31" s="1"/>
  <c r="F31"/>
  <c r="G31"/>
  <c r="G34" s="1"/>
  <c r="G35" s="1"/>
  <c r="H31"/>
  <c r="I31"/>
  <c r="I34" s="1"/>
  <c r="D32"/>
  <c r="E32"/>
  <c r="F32"/>
  <c r="G32"/>
  <c r="H32"/>
  <c r="I32"/>
  <c r="J32"/>
  <c r="D33"/>
  <c r="E33"/>
  <c r="J33" s="1"/>
  <c r="F33"/>
  <c r="G33"/>
  <c r="H33"/>
  <c r="I33"/>
  <c r="D34"/>
  <c r="F34"/>
  <c r="H34"/>
  <c r="D35"/>
  <c r="F35"/>
  <c r="H35"/>
  <c r="K34" l="1"/>
  <c r="I35"/>
  <c r="K35" s="1"/>
  <c r="E34"/>
  <c r="E35" l="1"/>
  <c r="J35" s="1"/>
  <c r="J34"/>
</calcChain>
</file>

<file path=xl/sharedStrings.xml><?xml version="1.0" encoding="utf-8"?>
<sst xmlns="http://schemas.openxmlformats.org/spreadsheetml/2006/main" count="33" uniqueCount="33">
  <si>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</si>
  <si>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</si>
  <si>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</si>
  <si>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</si>
  <si>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</si>
  <si>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</si>
  <si>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</si>
  <si>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</si>
  <si>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</si>
  <si>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</si>
  <si>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</si>
  <si>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</si>
  <si>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</si>
  <si>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</si>
  <si>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</si>
  <si>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</si>
  <si>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</si>
  <si>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</si>
  <si>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</si>
  <si>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</si>
  <si>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</si>
  <si>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</si>
  <si>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</si>
  <si>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</si>
  <si>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</si>
  <si>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</si>
  <si>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</si>
  <si>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</si>
  <si>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</si>
  <si>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   اسم الشركة       Company name </t>
  </si>
  <si>
    <t>المجموع                Total</t>
  </si>
  <si>
    <t xml:space="preserve">Table (9): Net income in Omani Rial </t>
  </si>
  <si>
    <t>جدول رقم (9): صافي الربح  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</si>
</sst>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abic Transparent"/>
      <charset val="178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 readingOrder="1"/>
    </xf>
    <xf numFmtId="164" fontId="4" fillId="5" borderId="1" xfId="2" applyNumberFormat="1" applyFont="1" applyFill="1" applyBorder="1" applyAlignment="1">
      <alignment horizontal="center" vertical="center" wrapText="1" readingOrder="1"/>
    </xf>
    <xf numFmtId="164" fontId="4" fillId="6" borderId="1" xfId="2" applyNumberFormat="1" applyFont="1" applyFill="1" applyBorder="1" applyAlignment="1">
      <alignment horizontal="center" vertical="center" wrapText="1" readingOrder="1"/>
    </xf>
    <xf numFmtId="164" fontId="4" fillId="7" borderId="1" xfId="2" applyNumberFormat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0" fillId="8" borderId="5" xfId="0" applyFont="1" applyFill="1" applyBorder="1" applyAlignment="1">
      <alignment horizontal="center" wrapText="1"/>
    </xf>
    <xf numFmtId="0" fontId="3" fillId="8" borderId="5" xfId="2" applyNumberFormat="1" applyFont="1" applyFill="1" applyBorder="1" applyAlignment="1">
      <alignment horizontal="center" vertical="center" wrapText="1" readingOrder="1"/>
    </xf>
    <xf numFmtId="0" fontId="0" fillId="8" borderId="5" xfId="0" applyFont="1" applyFill="1" applyBorder="1" applyAlignment="1">
      <alignment horizontal="center" vertical="center"/>
    </xf>
    <xf numFmtId="164" fontId="1" fillId="8" borderId="1" xfId="4" applyNumberFormat="1" applyFont="1" applyFill="1" applyBorder="1" applyAlignment="1">
      <alignment horizontal="center" vertical="center" wrapText="1" readingOrder="1"/>
    </xf>
    <xf numFmtId="0" fontId="0" fillId="8" borderId="6" xfId="0" applyFont="1" applyFill="1" applyBorder="1" applyAlignment="1">
      <alignment horizontal="center" wrapText="1"/>
    </xf>
    <xf numFmtId="0" fontId="3" fillId="8" borderId="6" xfId="2" applyNumberFormat="1" applyFont="1" applyFill="1" applyBorder="1" applyAlignment="1">
      <alignment horizontal="center" vertical="center" wrapText="1" readingOrder="1"/>
    </xf>
    <xf numFmtId="0" fontId="0" fillId="8" borderId="6" xfId="0" applyFont="1" applyFill="1" applyBorder="1" applyAlignment="1">
      <alignment horizontal="center" vertical="center"/>
    </xf>
    <xf numFmtId="164" fontId="0" fillId="8" borderId="1" xfId="4" applyNumberFormat="1" applyFont="1" applyFill="1" applyBorder="1" applyAlignment="1">
      <alignment horizontal="center" vertical="center" wrapText="1" readingOrder="1"/>
    </xf>
    <xf numFmtId="164" fontId="3" fillId="8" borderId="2" xfId="2" applyNumberFormat="1" applyFont="1" applyFill="1" applyBorder="1" applyAlignment="1">
      <alignment horizontal="center" vertical="center" wrapText="1" readingOrder="1"/>
    </xf>
    <xf numFmtId="164" fontId="3" fillId="8" borderId="4" xfId="2" applyNumberFormat="1" applyFont="1" applyFill="1" applyBorder="1" applyAlignment="1">
      <alignment horizontal="center" vertical="center" wrapText="1" readingOrder="1"/>
    </xf>
    <xf numFmtId="164" fontId="3" fillId="8" borderId="3" xfId="2" applyNumberFormat="1" applyFont="1" applyFill="1" applyBorder="1" applyAlignment="1">
      <alignment horizontal="center" vertical="center" wrapText="1" readingOrder="1"/>
    </xf>
    <xf numFmtId="164" fontId="3" fillId="8" borderId="2" xfId="2" applyNumberFormat="1" applyFont="1" applyFill="1" applyBorder="1" applyAlignment="1">
      <alignment horizontal="center" vertical="center" wrapText="1" readingOrder="2"/>
    </xf>
    <xf numFmtId="164" fontId="3" fillId="8" borderId="4" xfId="2" applyNumberFormat="1" applyFont="1" applyFill="1" applyBorder="1" applyAlignment="1">
      <alignment horizontal="center" vertical="center" wrapText="1" readingOrder="2"/>
    </xf>
    <xf numFmtId="164" fontId="3" fillId="8" borderId="3" xfId="2" applyNumberFormat="1" applyFont="1" applyFill="1" applyBorder="1" applyAlignment="1">
      <alignment horizontal="center" vertical="center" wrapText="1" readingOrder="2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4">
          <cell r="D74">
            <v>-104160</v>
          </cell>
          <cell r="E74">
            <v>-1180882</v>
          </cell>
          <cell r="F74">
            <v>2189214</v>
          </cell>
          <cell r="G74">
            <v>1764030</v>
          </cell>
          <cell r="H74">
            <v>2505938</v>
          </cell>
          <cell r="I74">
            <v>2908821</v>
          </cell>
        </row>
      </sheetData>
      <sheetData sheetId="2">
        <row r="74">
          <cell r="D74">
            <v>3793745</v>
          </cell>
          <cell r="E74">
            <v>2790787</v>
          </cell>
          <cell r="F74">
            <v>1110063</v>
          </cell>
          <cell r="G74">
            <v>2642972</v>
          </cell>
          <cell r="H74">
            <v>5023661</v>
          </cell>
          <cell r="I74">
            <v>3570068</v>
          </cell>
        </row>
      </sheetData>
      <sheetData sheetId="3">
        <row r="74">
          <cell r="D74">
            <v>3519325</v>
          </cell>
          <cell r="E74">
            <v>3037372</v>
          </cell>
          <cell r="F74">
            <v>-2228497</v>
          </cell>
          <cell r="G74">
            <v>5850996</v>
          </cell>
          <cell r="H74">
            <v>4644913</v>
          </cell>
          <cell r="I74">
            <v>3309224</v>
          </cell>
        </row>
      </sheetData>
      <sheetData sheetId="4">
        <row r="74">
          <cell r="D74">
            <v>558699</v>
          </cell>
          <cell r="E74">
            <v>563663</v>
          </cell>
          <cell r="F74">
            <v>389788</v>
          </cell>
          <cell r="G74">
            <v>2208893</v>
          </cell>
          <cell r="H74">
            <v>583632</v>
          </cell>
          <cell r="I74">
            <v>726642</v>
          </cell>
        </row>
      </sheetData>
      <sheetData sheetId="5">
        <row r="74">
          <cell r="D74">
            <v>967479</v>
          </cell>
          <cell r="E74">
            <v>721800</v>
          </cell>
          <cell r="F74">
            <v>1139197</v>
          </cell>
          <cell r="G74">
            <v>828749</v>
          </cell>
          <cell r="H74">
            <v>417145</v>
          </cell>
          <cell r="I74">
            <v>359128</v>
          </cell>
        </row>
      </sheetData>
      <sheetData sheetId="6">
        <row r="74">
          <cell r="D74">
            <v>91372</v>
          </cell>
          <cell r="E74">
            <v>76673</v>
          </cell>
          <cell r="F74">
            <v>170300</v>
          </cell>
          <cell r="G74">
            <v>590651</v>
          </cell>
          <cell r="H74">
            <v>1893080</v>
          </cell>
          <cell r="I74">
            <v>1014170</v>
          </cell>
        </row>
      </sheetData>
      <sheetData sheetId="7">
        <row r="74">
          <cell r="D74">
            <v>82199</v>
          </cell>
          <cell r="E74">
            <v>-149298</v>
          </cell>
          <cell r="F74">
            <v>-1040709</v>
          </cell>
          <cell r="G74">
            <v>448858</v>
          </cell>
          <cell r="H74">
            <v>1055141</v>
          </cell>
          <cell r="I74">
            <v>712424</v>
          </cell>
        </row>
      </sheetData>
      <sheetData sheetId="8">
        <row r="74">
          <cell r="D74">
            <v>1036294</v>
          </cell>
          <cell r="E74">
            <v>1881028</v>
          </cell>
          <cell r="F74">
            <v>1247282.9657917619</v>
          </cell>
          <cell r="G74">
            <v>3196220.1691763927</v>
          </cell>
          <cell r="H74">
            <v>4361210.9492937615</v>
          </cell>
          <cell r="I74">
            <v>3744659.3086172654</v>
          </cell>
        </row>
      </sheetData>
      <sheetData sheetId="9">
        <row r="75">
          <cell r="D75">
            <v>-404857</v>
          </cell>
          <cell r="E75">
            <v>294158</v>
          </cell>
          <cell r="F75">
            <v>427866</v>
          </cell>
          <cell r="G75">
            <v>369624</v>
          </cell>
          <cell r="H75">
            <v>1139621</v>
          </cell>
          <cell r="I75">
            <v>1655596</v>
          </cell>
        </row>
      </sheetData>
      <sheetData sheetId="10">
        <row r="74">
          <cell r="D74">
            <v>-2331300</v>
          </cell>
          <cell r="E74">
            <v>-900923</v>
          </cell>
          <cell r="F74">
            <v>-1442258</v>
          </cell>
          <cell r="G74">
            <v>1067345</v>
          </cell>
          <cell r="H74">
            <v>2344901</v>
          </cell>
          <cell r="I74">
            <v>1022525.9640500015</v>
          </cell>
        </row>
      </sheetData>
      <sheetData sheetId="11">
        <row r="74">
          <cell r="I74">
            <v>-720304</v>
          </cell>
        </row>
      </sheetData>
      <sheetData sheetId="12">
        <row r="74">
          <cell r="D74">
            <v>-68793</v>
          </cell>
          <cell r="E74">
            <v>-341017</v>
          </cell>
          <cell r="F74">
            <v>6302</v>
          </cell>
          <cell r="G74">
            <v>-80018</v>
          </cell>
          <cell r="H74">
            <v>218439</v>
          </cell>
          <cell r="I74">
            <v>236228</v>
          </cell>
        </row>
      </sheetData>
      <sheetData sheetId="13">
        <row r="74">
          <cell r="D74">
            <v>-29378</v>
          </cell>
          <cell r="E74">
            <v>23151</v>
          </cell>
          <cell r="F74">
            <v>-313609</v>
          </cell>
          <cell r="G74">
            <v>136144</v>
          </cell>
          <cell r="H74">
            <v>177568</v>
          </cell>
          <cell r="I74">
            <v>261113</v>
          </cell>
        </row>
      </sheetData>
      <sheetData sheetId="14">
        <row r="74">
          <cell r="D74">
            <v>-2286218</v>
          </cell>
          <cell r="E74">
            <v>-1481000</v>
          </cell>
          <cell r="F74">
            <v>-740778</v>
          </cell>
          <cell r="G74">
            <v>-280726</v>
          </cell>
          <cell r="H74">
            <v>-213314</v>
          </cell>
          <cell r="I74">
            <v>-49538</v>
          </cell>
        </row>
      </sheetData>
      <sheetData sheetId="15">
        <row r="74">
          <cell r="D74">
            <v>0</v>
          </cell>
          <cell r="E74">
            <v>-3308403</v>
          </cell>
          <cell r="F74">
            <v>1293103</v>
          </cell>
          <cell r="G74">
            <v>2718494</v>
          </cell>
          <cell r="H74">
            <v>1473840</v>
          </cell>
          <cell r="I74">
            <v>4024877</v>
          </cell>
        </row>
      </sheetData>
      <sheetData sheetId="16">
        <row r="74">
          <cell r="D74">
            <v>1477335</v>
          </cell>
          <cell r="E74">
            <v>-3308403</v>
          </cell>
          <cell r="F74">
            <v>-691026</v>
          </cell>
          <cell r="G74">
            <v>973551</v>
          </cell>
          <cell r="H74">
            <v>1066463</v>
          </cell>
          <cell r="I74">
            <v>3170289</v>
          </cell>
        </row>
      </sheetData>
      <sheetData sheetId="17">
        <row r="74">
          <cell r="D74">
            <v>818333</v>
          </cell>
          <cell r="E74">
            <v>1591668</v>
          </cell>
          <cell r="F74">
            <v>1562734</v>
          </cell>
          <cell r="G74">
            <v>1702709</v>
          </cell>
          <cell r="H74">
            <v>1844067</v>
          </cell>
          <cell r="I74">
            <v>1979991</v>
          </cell>
        </row>
      </sheetData>
      <sheetData sheetId="18">
        <row r="74">
          <cell r="D74">
            <v>-462000</v>
          </cell>
          <cell r="E74">
            <v>-331587</v>
          </cell>
          <cell r="F74">
            <v>-628950</v>
          </cell>
          <cell r="G74">
            <v>-539960</v>
          </cell>
          <cell r="H74">
            <v>-574911</v>
          </cell>
          <cell r="I74">
            <v>-1884429</v>
          </cell>
        </row>
      </sheetData>
      <sheetData sheetId="19">
        <row r="74">
          <cell r="D74">
            <v>347572</v>
          </cell>
          <cell r="E74">
            <v>548460</v>
          </cell>
          <cell r="F74">
            <v>1360531</v>
          </cell>
          <cell r="G74">
            <v>-816948</v>
          </cell>
          <cell r="H74">
            <v>1300484</v>
          </cell>
          <cell r="I74">
            <v>316389</v>
          </cell>
        </row>
      </sheetData>
      <sheetData sheetId="20">
        <row r="74">
          <cell r="E74">
            <v>-873125</v>
          </cell>
          <cell r="F74">
            <v>-322644</v>
          </cell>
          <cell r="G74">
            <v>1139616</v>
          </cell>
          <cell r="H74">
            <v>-341741</v>
          </cell>
          <cell r="I74">
            <v>-350132</v>
          </cell>
        </row>
      </sheetData>
      <sheetData sheetId="21">
        <row r="74">
          <cell r="F74">
            <v>-17476</v>
          </cell>
          <cell r="G74">
            <v>257852</v>
          </cell>
          <cell r="H74">
            <v>372510</v>
          </cell>
          <cell r="I74">
            <v>110560</v>
          </cell>
        </row>
      </sheetData>
      <sheetData sheetId="22">
        <row r="74">
          <cell r="D74">
            <v>634167</v>
          </cell>
          <cell r="E74">
            <v>148213</v>
          </cell>
          <cell r="F74">
            <v>25455</v>
          </cell>
          <cell r="G74">
            <v>-32439</v>
          </cell>
          <cell r="H74">
            <v>9909</v>
          </cell>
          <cell r="I74">
            <v>12415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rightToLeft="1" tabSelected="1" topLeftCell="A17" workbookViewId="0">
      <selection activeCell="G21" sqref="G21"/>
    </sheetView>
  </sheetViews>
  <sheetFormatPr defaultRowHeight="15"/>
  <cols>
    <col min="4" max="8" width="11.7109375" bestFit="1" customWidth="1"/>
    <col min="9" max="9" width="10.85546875" bestFit="1" customWidth="1"/>
    <col min="10" max="10" width="11.85546875" bestFit="1" customWidth="1"/>
  </cols>
  <sheetData>
    <row r="1" spans="1:10">
      <c r="A1">
        <v>74</v>
      </c>
    </row>
    <row r="5" spans="1:10">
      <c r="B5" s="28" t="s">
        <v>32</v>
      </c>
      <c r="C5" s="27"/>
      <c r="D5" s="27"/>
      <c r="E5" s="27"/>
      <c r="F5" s="27"/>
      <c r="G5" s="27"/>
      <c r="H5" s="27"/>
      <c r="I5" s="27"/>
      <c r="J5" s="26"/>
    </row>
    <row r="6" spans="1:10">
      <c r="B6" s="25" t="s">
        <v>31</v>
      </c>
      <c r="C6" s="24"/>
      <c r="D6" s="24"/>
      <c r="E6" s="24"/>
      <c r="F6" s="24"/>
      <c r="G6" s="24"/>
      <c r="H6" s="24"/>
      <c r="I6" s="24"/>
      <c r="J6" s="23"/>
    </row>
    <row r="7" spans="1:10" ht="45" customHeight="1">
      <c r="B7" s="22" t="s">
        <v>29</v>
      </c>
      <c r="C7" s="18"/>
      <c r="D7" s="21">
        <v>2009</v>
      </c>
      <c r="E7" s="21">
        <v>2010</v>
      </c>
      <c r="F7" s="21">
        <v>2011</v>
      </c>
      <c r="G7" s="20">
        <v>2012</v>
      </c>
      <c r="H7" s="20">
        <v>2013</v>
      </c>
      <c r="I7" s="20">
        <v>2014</v>
      </c>
      <c r="J7" s="19" t="s">
        <v>30</v>
      </c>
    </row>
    <row r="8" spans="1:10">
      <c r="B8" s="18"/>
      <c r="C8" s="18"/>
      <c r="D8" s="17"/>
      <c r="E8" s="17"/>
      <c r="F8" s="17"/>
      <c r="G8" s="16"/>
      <c r="H8" s="16"/>
      <c r="I8" s="16"/>
      <c r="J8" s="15"/>
    </row>
    <row r="9" spans="1:10" ht="23.1" customHeight="1">
      <c r="A9" s="6">
        <v>1</v>
      </c>
      <c r="B9" s="9" t="s">
        <v>28</v>
      </c>
      <c r="C9" s="3" t="s">
        <v>27</v>
      </c>
      <c r="D9" s="14">
        <f>[1]Sheet1!D$74</f>
        <v>-104160</v>
      </c>
      <c r="E9" s="14">
        <f>[1]Sheet1!E$74</f>
        <v>-1180882</v>
      </c>
      <c r="F9" s="14">
        <f>[1]Sheet1!F$74</f>
        <v>2189214</v>
      </c>
      <c r="G9" s="14">
        <f>[1]Sheet1!G$74</f>
        <v>1764030</v>
      </c>
      <c r="H9" s="14">
        <f>[1]Sheet1!H$74</f>
        <v>2505938</v>
      </c>
      <c r="I9" s="14">
        <f>[1]Sheet1!I$74</f>
        <v>2908821</v>
      </c>
      <c r="J9" s="14">
        <f>SUM(D9:I9)</f>
        <v>8082961</v>
      </c>
    </row>
    <row r="10" spans="1:10" ht="23.1" customHeight="1">
      <c r="A10" s="6">
        <v>2</v>
      </c>
      <c r="B10" s="9"/>
      <c r="C10" s="3" t="s">
        <v>26</v>
      </c>
      <c r="D10" s="14">
        <f>[1]Sheet2!D$74</f>
        <v>3793745</v>
      </c>
      <c r="E10" s="14">
        <f>[1]Sheet2!E$74</f>
        <v>2790787</v>
      </c>
      <c r="F10" s="14">
        <f>[1]Sheet2!F$74</f>
        <v>1110063</v>
      </c>
      <c r="G10" s="14">
        <f>[1]Sheet2!G$74</f>
        <v>2642972</v>
      </c>
      <c r="H10" s="14">
        <f>[1]Sheet2!H$74</f>
        <v>5023661</v>
      </c>
      <c r="I10" s="14">
        <f>[1]Sheet2!I$74</f>
        <v>3570068</v>
      </c>
      <c r="J10" s="14">
        <f>SUM(D10:I10)</f>
        <v>18931296</v>
      </c>
    </row>
    <row r="11" spans="1:10" ht="23.1" customHeight="1">
      <c r="A11" s="6">
        <v>3</v>
      </c>
      <c r="B11" s="9"/>
      <c r="C11" s="3" t="s">
        <v>25</v>
      </c>
      <c r="D11" s="14">
        <f>[1]Sheet3!D$74</f>
        <v>3519325</v>
      </c>
      <c r="E11" s="14">
        <f>[1]Sheet3!E$74</f>
        <v>3037372</v>
      </c>
      <c r="F11" s="14">
        <f>[1]Sheet3!F$74</f>
        <v>-2228497</v>
      </c>
      <c r="G11" s="14">
        <f>[1]Sheet3!G$74</f>
        <v>5850996</v>
      </c>
      <c r="H11" s="14">
        <f>[1]Sheet3!H$74</f>
        <v>4644913</v>
      </c>
      <c r="I11" s="14">
        <f>[1]Sheet3!I$74</f>
        <v>3309224</v>
      </c>
      <c r="J11" s="14">
        <f>SUM(D11:I11)</f>
        <v>18133333</v>
      </c>
    </row>
    <row r="12" spans="1:10" ht="23.1" customHeight="1">
      <c r="A12" s="6">
        <v>4</v>
      </c>
      <c r="B12" s="9"/>
      <c r="C12" s="3" t="s">
        <v>24</v>
      </c>
      <c r="D12" s="14">
        <f>[1]Sheet4!D$74</f>
        <v>558699</v>
      </c>
      <c r="E12" s="14">
        <f>[1]Sheet4!E$74</f>
        <v>563663</v>
      </c>
      <c r="F12" s="14">
        <f>[1]Sheet4!F$74</f>
        <v>389788</v>
      </c>
      <c r="G12" s="14">
        <f>[1]Sheet4!G$74</f>
        <v>2208893</v>
      </c>
      <c r="H12" s="14">
        <f>[1]Sheet4!H$74</f>
        <v>583632</v>
      </c>
      <c r="I12" s="14">
        <f>[1]Sheet4!I$74</f>
        <v>726642</v>
      </c>
      <c r="J12" s="14">
        <f>SUM(D12:I12)</f>
        <v>5031317</v>
      </c>
    </row>
    <row r="13" spans="1:10" ht="23.1" customHeight="1">
      <c r="A13" s="6">
        <v>5</v>
      </c>
      <c r="B13" s="9"/>
      <c r="C13" s="3" t="s">
        <v>23</v>
      </c>
      <c r="D13" s="14">
        <f>[1]Sheet5!D$74</f>
        <v>967479</v>
      </c>
      <c r="E13" s="14">
        <f>[1]Sheet5!E$74</f>
        <v>721800</v>
      </c>
      <c r="F13" s="14">
        <f>[1]Sheet5!F$74</f>
        <v>1139197</v>
      </c>
      <c r="G13" s="14">
        <f>[1]Sheet5!G$74</f>
        <v>828749</v>
      </c>
      <c r="H13" s="14">
        <f>[1]Sheet5!H$74</f>
        <v>417145</v>
      </c>
      <c r="I13" s="14">
        <f>[1]Sheet5!I$74</f>
        <v>359128</v>
      </c>
      <c r="J13" s="14">
        <f>SUM(D13:I13)</f>
        <v>4433498</v>
      </c>
    </row>
    <row r="14" spans="1:10" ht="23.1" customHeight="1">
      <c r="A14" s="6">
        <v>6</v>
      </c>
      <c r="B14" s="9"/>
      <c r="C14" s="3" t="s">
        <v>22</v>
      </c>
      <c r="D14" s="14">
        <f>[1]Sheet6!D$74</f>
        <v>91372</v>
      </c>
      <c r="E14" s="14">
        <f>[1]Sheet6!E$74</f>
        <v>76673</v>
      </c>
      <c r="F14" s="14">
        <f>[1]Sheet6!F$74</f>
        <v>170300</v>
      </c>
      <c r="G14" s="14">
        <f>[1]Sheet6!G$74</f>
        <v>590651</v>
      </c>
      <c r="H14" s="14">
        <f>[1]Sheet6!H$74</f>
        <v>1893080</v>
      </c>
      <c r="I14" s="14">
        <f>[1]Sheet6!I$74</f>
        <v>1014170</v>
      </c>
      <c r="J14" s="14">
        <f>SUM(D14:I14)</f>
        <v>3836246</v>
      </c>
    </row>
    <row r="15" spans="1:10" ht="23.1" customHeight="1">
      <c r="A15" s="6">
        <v>7</v>
      </c>
      <c r="B15" s="9"/>
      <c r="C15" s="3" t="s">
        <v>21</v>
      </c>
      <c r="D15" s="14">
        <f>[1]Sheet7!D$74</f>
        <v>82199</v>
      </c>
      <c r="E15" s="14">
        <f>[1]Sheet7!E$74</f>
        <v>-149298</v>
      </c>
      <c r="F15" s="14">
        <f>[1]Sheet7!F$74</f>
        <v>-1040709</v>
      </c>
      <c r="G15" s="14">
        <f>[1]Sheet7!G$74</f>
        <v>448858</v>
      </c>
      <c r="H15" s="14">
        <f>[1]Sheet7!H$74</f>
        <v>1055141</v>
      </c>
      <c r="I15" s="14">
        <f>[1]Sheet7!I$74</f>
        <v>712424</v>
      </c>
      <c r="J15" s="14">
        <f>SUM(D15:I15)</f>
        <v>1108615</v>
      </c>
    </row>
    <row r="16" spans="1:10" ht="23.1" customHeight="1">
      <c r="A16" s="6">
        <v>8</v>
      </c>
      <c r="B16" s="9"/>
      <c r="C16" s="3" t="s">
        <v>20</v>
      </c>
      <c r="D16" s="14">
        <f>[1]Sheet8!D$74</f>
        <v>1036294</v>
      </c>
      <c r="E16" s="14">
        <f>[1]Sheet8!E$74</f>
        <v>1881028</v>
      </c>
      <c r="F16" s="14">
        <f>[1]Sheet8!F$74</f>
        <v>1247282.9657917619</v>
      </c>
      <c r="G16" s="14">
        <f>[1]Sheet8!G$74</f>
        <v>3196220.1691763927</v>
      </c>
      <c r="H16" s="14">
        <f>[1]Sheet8!H$74</f>
        <v>4361210.9492937615</v>
      </c>
      <c r="I16" s="14">
        <f>[1]Sheet8!I$74</f>
        <v>3744659.3086172654</v>
      </c>
      <c r="J16" s="14">
        <f>SUM(D16:I16)</f>
        <v>15466695.392879182</v>
      </c>
    </row>
    <row r="17" spans="1:11" ht="23.1" customHeight="1">
      <c r="A17" s="6">
        <v>9</v>
      </c>
      <c r="B17" s="9"/>
      <c r="C17" s="3" t="s">
        <v>19</v>
      </c>
      <c r="D17" s="14">
        <f>[1]Sheet9!D$75</f>
        <v>-404857</v>
      </c>
      <c r="E17" s="14">
        <f>[1]Sheet9!E$75</f>
        <v>294158</v>
      </c>
      <c r="F17" s="14">
        <f>[1]Sheet9!F$75</f>
        <v>427866</v>
      </c>
      <c r="G17" s="14">
        <f>[1]Sheet9!G$75</f>
        <v>369624</v>
      </c>
      <c r="H17" s="14">
        <f>[1]Sheet9!H$75</f>
        <v>1139621</v>
      </c>
      <c r="I17" s="14">
        <f>[1]Sheet9!I$75</f>
        <v>1655596</v>
      </c>
      <c r="J17" s="14">
        <f>SUM(D17:I17)</f>
        <v>3482008</v>
      </c>
    </row>
    <row r="18" spans="1:11" ht="23.1" customHeight="1">
      <c r="A18" s="6"/>
      <c r="B18" s="9"/>
      <c r="C18" s="13" t="s">
        <v>18</v>
      </c>
      <c r="D18" s="14">
        <f>SUM(D9:D17)</f>
        <v>9540096</v>
      </c>
      <c r="E18" s="14">
        <f>SUM(E9:E17)</f>
        <v>8035301</v>
      </c>
      <c r="F18" s="14">
        <f>SUM(F9:F17)</f>
        <v>3404504.9657917619</v>
      </c>
      <c r="G18" s="14">
        <f>SUM(G9:G17)</f>
        <v>17900993.169176392</v>
      </c>
      <c r="H18" s="14">
        <f>SUM(H9:H17)</f>
        <v>21624341.949293762</v>
      </c>
      <c r="I18" s="14">
        <f>SUM(I9:I17)</f>
        <v>18000732.308617264</v>
      </c>
      <c r="J18" s="14">
        <f>SUM(D18:I18)</f>
        <v>78505969.392879188</v>
      </c>
    </row>
    <row r="19" spans="1:11" ht="23.1" customHeight="1">
      <c r="A19" s="6">
        <v>10</v>
      </c>
      <c r="B19" s="9"/>
      <c r="C19" s="12" t="s">
        <v>17</v>
      </c>
      <c r="D19" s="14">
        <f>[1]Sheet10!D$74</f>
        <v>-2331300</v>
      </c>
      <c r="E19" s="14">
        <f>[1]Sheet10!E$74</f>
        <v>-900923</v>
      </c>
      <c r="F19" s="14">
        <f>[1]Sheet10!F$74</f>
        <v>-1442258</v>
      </c>
      <c r="G19" s="14">
        <f>[1]Sheet10!G$74</f>
        <v>1067345</v>
      </c>
      <c r="H19" s="14">
        <f>[1]Sheet10!H$74</f>
        <v>2344901</v>
      </c>
      <c r="I19" s="14">
        <f>[1]Sheet10!I$74</f>
        <v>1022525.9640500015</v>
      </c>
      <c r="J19" s="14">
        <f>SUM(D19:I19)</f>
        <v>-239709.03594999854</v>
      </c>
    </row>
    <row r="20" spans="1:11" ht="23.1" customHeight="1">
      <c r="A20" s="6">
        <v>11</v>
      </c>
      <c r="B20" s="9"/>
      <c r="C20" s="12" t="s">
        <v>16</v>
      </c>
      <c r="D20" s="14">
        <f>[1]Sheet11!D$74</f>
        <v>0</v>
      </c>
      <c r="E20" s="14">
        <f>[1]Sheet11!E$74</f>
        <v>0</v>
      </c>
      <c r="F20" s="14">
        <f>[1]Sheet11!F$74</f>
        <v>0</v>
      </c>
      <c r="G20" s="14">
        <f>[1]Sheet11!G$74</f>
        <v>0</v>
      </c>
      <c r="H20" s="14">
        <f>[1]Sheet11!H$74</f>
        <v>0</v>
      </c>
      <c r="I20" s="14">
        <f>[1]Sheet11!I$74</f>
        <v>-720304</v>
      </c>
      <c r="J20" s="14">
        <f>SUM(D20:I20)</f>
        <v>-720304</v>
      </c>
    </row>
    <row r="21" spans="1:11" ht="23.1" customHeight="1">
      <c r="A21" s="6"/>
      <c r="B21" s="9"/>
      <c r="C21" s="11" t="s">
        <v>15</v>
      </c>
      <c r="D21" s="14">
        <f>SUM(D19:D20)</f>
        <v>-2331300</v>
      </c>
      <c r="E21" s="14">
        <f>SUM(E19:E20)</f>
        <v>-900923</v>
      </c>
      <c r="F21" s="14">
        <f>SUM(F19:F20)</f>
        <v>-1442258</v>
      </c>
      <c r="G21" s="14">
        <f>SUM(G19:G20)</f>
        <v>1067345</v>
      </c>
      <c r="H21" s="14">
        <f>SUM(H19:H20)</f>
        <v>2344901</v>
      </c>
      <c r="I21" s="14">
        <f>SUM(I19:I20)</f>
        <v>302221.96405000146</v>
      </c>
      <c r="J21" s="14">
        <f>SUM(D21:I21)</f>
        <v>-960013.03594999854</v>
      </c>
    </row>
    <row r="22" spans="1:11" ht="23.1" customHeight="1">
      <c r="A22" s="6"/>
      <c r="B22" s="9"/>
      <c r="C22" s="10" t="s">
        <v>14</v>
      </c>
      <c r="D22" s="14">
        <f>D21+D18</f>
        <v>7208796</v>
      </c>
      <c r="E22" s="14">
        <f>E21+E18</f>
        <v>7134378</v>
      </c>
      <c r="F22" s="14">
        <f>F21+F18</f>
        <v>1962246.9657917619</v>
      </c>
      <c r="G22" s="14">
        <f>G21+G18</f>
        <v>18968338.169176392</v>
      </c>
      <c r="H22" s="14">
        <f>H21+H18</f>
        <v>23969242.949293762</v>
      </c>
      <c r="I22" s="14">
        <f>I21+I18</f>
        <v>18302954.272667266</v>
      </c>
      <c r="J22" s="14">
        <f>J21+J18</f>
        <v>77545956.356929183</v>
      </c>
      <c r="K22" s="1">
        <f>(I22-H22)/H22</f>
        <v>-0.23639831631784805</v>
      </c>
    </row>
    <row r="23" spans="1:11" ht="23.1" customHeight="1">
      <c r="A23" s="6">
        <v>12</v>
      </c>
      <c r="B23" s="9" t="s">
        <v>13</v>
      </c>
      <c r="C23" s="5" t="s">
        <v>12</v>
      </c>
      <c r="D23" s="14">
        <f>[1]Sheet12!D$74</f>
        <v>-68793</v>
      </c>
      <c r="E23" s="14">
        <f>[1]Sheet12!E$74</f>
        <v>-341017</v>
      </c>
      <c r="F23" s="14">
        <f>[1]Sheet12!F$74</f>
        <v>6302</v>
      </c>
      <c r="G23" s="14">
        <f>[1]Sheet12!G$74</f>
        <v>-80018</v>
      </c>
      <c r="H23" s="14">
        <f>[1]Sheet12!H$74</f>
        <v>218439</v>
      </c>
      <c r="I23" s="14">
        <f>[1]Sheet12!I$74</f>
        <v>236228</v>
      </c>
      <c r="J23" s="14">
        <f>SUM(D23:I23)</f>
        <v>-28859</v>
      </c>
    </row>
    <row r="24" spans="1:11" ht="23.1" customHeight="1">
      <c r="A24" s="6">
        <v>13</v>
      </c>
      <c r="B24" s="4"/>
      <c r="C24" s="5" t="s">
        <v>11</v>
      </c>
      <c r="D24" s="14">
        <f>[1]Sheet13!D$74</f>
        <v>-29378</v>
      </c>
      <c r="E24" s="14">
        <f>[1]Sheet13!E$74</f>
        <v>23151</v>
      </c>
      <c r="F24" s="14">
        <f>[1]Sheet13!F$74</f>
        <v>-313609</v>
      </c>
      <c r="G24" s="14">
        <f>[1]Sheet13!G$74</f>
        <v>136144</v>
      </c>
      <c r="H24" s="14">
        <f>[1]Sheet13!H$74</f>
        <v>177568</v>
      </c>
      <c r="I24" s="14">
        <f>[1]Sheet13!I$74</f>
        <v>261113</v>
      </c>
      <c r="J24" s="14">
        <f>SUM(D24:I24)</f>
        <v>254989</v>
      </c>
    </row>
    <row r="25" spans="1:11" ht="23.1" customHeight="1">
      <c r="A25" s="6">
        <v>14</v>
      </c>
      <c r="B25" s="4"/>
      <c r="C25" s="8" t="s">
        <v>10</v>
      </c>
      <c r="D25" s="14">
        <f>[1]Sheet14!D$74</f>
        <v>-2286218</v>
      </c>
      <c r="E25" s="14">
        <f>[1]Sheet14!E$74</f>
        <v>-1481000</v>
      </c>
      <c r="F25" s="14">
        <f>[1]Sheet14!F$74</f>
        <v>-740778</v>
      </c>
      <c r="G25" s="14">
        <f>[1]Sheet14!G$74</f>
        <v>-280726</v>
      </c>
      <c r="H25" s="14">
        <f>[1]Sheet14!H$74</f>
        <v>-213314</v>
      </c>
      <c r="I25" s="14">
        <f>[1]Sheet14!I$74</f>
        <v>-49538</v>
      </c>
      <c r="J25" s="14">
        <f>SUM(D25:I25)</f>
        <v>-5051574</v>
      </c>
    </row>
    <row r="26" spans="1:11" ht="23.1" customHeight="1">
      <c r="A26" s="6">
        <v>15</v>
      </c>
      <c r="B26" s="4"/>
      <c r="C26" s="7" t="s">
        <v>9</v>
      </c>
      <c r="D26" s="14">
        <f>[1]Sheet15!D$74</f>
        <v>0</v>
      </c>
      <c r="E26" s="14">
        <f>[1]Sheet15!E$74</f>
        <v>-3308403</v>
      </c>
      <c r="F26" s="14">
        <f>[1]Sheet15!F$74</f>
        <v>1293103</v>
      </c>
      <c r="G26" s="14">
        <f>[1]Sheet15!G$74</f>
        <v>2718494</v>
      </c>
      <c r="H26" s="14">
        <f>[1]Sheet15!H$74</f>
        <v>1473840</v>
      </c>
      <c r="I26" s="14">
        <f>[1]Sheet15!I$74</f>
        <v>4024877</v>
      </c>
      <c r="J26" s="14">
        <f>SUM(D26:I26)</f>
        <v>6201911</v>
      </c>
    </row>
    <row r="27" spans="1:11" ht="23.1" customHeight="1">
      <c r="A27" s="6">
        <v>16</v>
      </c>
      <c r="B27" s="4"/>
      <c r="C27" s="5" t="s">
        <v>8</v>
      </c>
      <c r="D27" s="14">
        <f>[1]Sheet16!D$74</f>
        <v>1477335</v>
      </c>
      <c r="E27" s="14">
        <f>[1]Sheet16!E$74</f>
        <v>-3308403</v>
      </c>
      <c r="F27" s="14">
        <f>[1]Sheet16!F$74</f>
        <v>-691026</v>
      </c>
      <c r="G27" s="14">
        <f>[1]Sheet16!G$74</f>
        <v>973551</v>
      </c>
      <c r="H27" s="14">
        <f>[1]Sheet16!H$74</f>
        <v>1066463</v>
      </c>
      <c r="I27" s="14">
        <f>[1]Sheet16!I$74</f>
        <v>3170289</v>
      </c>
      <c r="J27" s="14">
        <f>SUM(D27:I27)</f>
        <v>2688209</v>
      </c>
    </row>
    <row r="28" spans="1:11" ht="23.1" customHeight="1">
      <c r="A28" s="6">
        <v>17</v>
      </c>
      <c r="B28" s="4"/>
      <c r="C28" s="5" t="s">
        <v>7</v>
      </c>
      <c r="D28" s="14">
        <f>[1]Sheet17!D$74</f>
        <v>818333</v>
      </c>
      <c r="E28" s="14">
        <f>[1]Sheet17!E$74</f>
        <v>1591668</v>
      </c>
      <c r="F28" s="14">
        <f>[1]Sheet17!F$74</f>
        <v>1562734</v>
      </c>
      <c r="G28" s="14">
        <f>[1]Sheet17!G$74</f>
        <v>1702709</v>
      </c>
      <c r="H28" s="14">
        <f>[1]Sheet17!H$74</f>
        <v>1844067</v>
      </c>
      <c r="I28" s="14">
        <f>[1]Sheet17!I$74</f>
        <v>1979991</v>
      </c>
      <c r="J28" s="14">
        <f>SUM(D28:I28)</f>
        <v>9499502</v>
      </c>
    </row>
    <row r="29" spans="1:11" ht="23.1" customHeight="1">
      <c r="A29" s="6">
        <v>18</v>
      </c>
      <c r="B29" s="4"/>
      <c r="C29" s="5" t="s">
        <v>6</v>
      </c>
      <c r="D29" s="14">
        <f>[1]Sheet18!D$74</f>
        <v>-462000</v>
      </c>
      <c r="E29" s="14">
        <f>[1]Sheet18!E$74</f>
        <v>-331587</v>
      </c>
      <c r="F29" s="14">
        <f>[1]Sheet18!F$74</f>
        <v>-628950</v>
      </c>
      <c r="G29" s="14">
        <f>[1]Sheet18!G$74</f>
        <v>-539960</v>
      </c>
      <c r="H29" s="14">
        <f>[1]Sheet18!H$74</f>
        <v>-574911</v>
      </c>
      <c r="I29" s="14">
        <f>[1]Sheet18!I$74</f>
        <v>-1884429</v>
      </c>
      <c r="J29" s="14">
        <f>SUM(D29:I29)</f>
        <v>-4421837</v>
      </c>
    </row>
    <row r="30" spans="1:11" ht="23.1" customHeight="1">
      <c r="A30" s="6">
        <v>19</v>
      </c>
      <c r="B30" s="4"/>
      <c r="C30" s="7" t="s">
        <v>5</v>
      </c>
      <c r="D30" s="14">
        <f>[1]Sheet19!D$74</f>
        <v>347572</v>
      </c>
      <c r="E30" s="14">
        <f>[1]Sheet19!E$74</f>
        <v>548460</v>
      </c>
      <c r="F30" s="14">
        <f>[1]Sheet19!F$74</f>
        <v>1360531</v>
      </c>
      <c r="G30" s="14">
        <f>[1]Sheet19!G$74</f>
        <v>-816948</v>
      </c>
      <c r="H30" s="14">
        <f>[1]Sheet19!H$74</f>
        <v>1300484</v>
      </c>
      <c r="I30" s="14">
        <f>[1]Sheet19!I$74</f>
        <v>316389</v>
      </c>
      <c r="J30" s="14">
        <f>SUM(D30:I30)</f>
        <v>3056488</v>
      </c>
    </row>
    <row r="31" spans="1:11" ht="23.1" customHeight="1">
      <c r="A31" s="6">
        <v>20</v>
      </c>
      <c r="B31" s="4"/>
      <c r="C31" s="7" t="s">
        <v>4</v>
      </c>
      <c r="D31" s="14">
        <f>[1]Sheet20!D$74</f>
        <v>0</v>
      </c>
      <c r="E31" s="14">
        <f>[1]Sheet20!E$74</f>
        <v>-873125</v>
      </c>
      <c r="F31" s="14">
        <f>[1]Sheet20!F$74</f>
        <v>-322644</v>
      </c>
      <c r="G31" s="14">
        <f>[1]Sheet20!G$74</f>
        <v>1139616</v>
      </c>
      <c r="H31" s="14">
        <f>[1]Sheet20!H$74</f>
        <v>-341741</v>
      </c>
      <c r="I31" s="14">
        <f>[1]Sheet20!I$74</f>
        <v>-350132</v>
      </c>
      <c r="J31" s="14">
        <f>SUM(D31:I31)</f>
        <v>-748026</v>
      </c>
    </row>
    <row r="32" spans="1:11" ht="23.1" customHeight="1">
      <c r="A32" s="6">
        <v>21</v>
      </c>
      <c r="B32" s="4"/>
      <c r="C32" s="5" t="s">
        <v>3</v>
      </c>
      <c r="D32" s="14">
        <f>[1]Sheet21!D$74</f>
        <v>0</v>
      </c>
      <c r="E32" s="14">
        <f>[1]Sheet21!E$74</f>
        <v>0</v>
      </c>
      <c r="F32" s="14">
        <f>[1]Sheet21!F$74</f>
        <v>-17476</v>
      </c>
      <c r="G32" s="14">
        <f>[1]Sheet21!G$74</f>
        <v>257852</v>
      </c>
      <c r="H32" s="14">
        <f>[1]Sheet21!H$74</f>
        <v>372510</v>
      </c>
      <c r="I32" s="14">
        <f>[1]Sheet21!I$74</f>
        <v>110560</v>
      </c>
      <c r="J32" s="14">
        <f>SUM(D32:I32)</f>
        <v>723446</v>
      </c>
    </row>
    <row r="33" spans="1:11" ht="23.1" customHeight="1">
      <c r="A33" s="6">
        <v>22</v>
      </c>
      <c r="B33" s="4"/>
      <c r="C33" s="5" t="s">
        <v>2</v>
      </c>
      <c r="D33" s="14">
        <f>[1]Sheet22!D$74</f>
        <v>634167</v>
      </c>
      <c r="E33" s="14">
        <f>[1]Sheet22!E$74</f>
        <v>148213</v>
      </c>
      <c r="F33" s="14">
        <f>[1]Sheet22!F$74</f>
        <v>25455</v>
      </c>
      <c r="G33" s="14">
        <f>[1]Sheet22!G$74</f>
        <v>-32439</v>
      </c>
      <c r="H33" s="14">
        <f>[1]Sheet22!H$74</f>
        <v>9909</v>
      </c>
      <c r="I33" s="14">
        <f>[1]Sheet22!I$74</f>
        <v>12415</v>
      </c>
      <c r="J33" s="14">
        <f>SUM(D33:I33)</f>
        <v>797720</v>
      </c>
    </row>
    <row r="34" spans="1:11" ht="23.1" customHeight="1">
      <c r="B34" s="4"/>
      <c r="C34" s="3" t="s">
        <v>1</v>
      </c>
      <c r="D34" s="14">
        <f>SUM(D23:D33)</f>
        <v>431018</v>
      </c>
      <c r="E34" s="14">
        <f>SUM(E23:E33)</f>
        <v>-7332043</v>
      </c>
      <c r="F34" s="14">
        <f>SUM(F23:F33)</f>
        <v>1533642</v>
      </c>
      <c r="G34" s="14">
        <f>SUM(G23:G33)</f>
        <v>5178275</v>
      </c>
      <c r="H34" s="14">
        <f>SUM(H23:H33)</f>
        <v>5333314</v>
      </c>
      <c r="I34" s="14">
        <f>SUM(I23:I33)</f>
        <v>7827763</v>
      </c>
      <c r="J34" s="14">
        <f>SUM(D34:I34)</f>
        <v>12971969</v>
      </c>
      <c r="K34" s="1">
        <f>(I34-H34)/H34</f>
        <v>0.46771088295195068</v>
      </c>
    </row>
    <row r="35" spans="1:11">
      <c r="B35" s="2" t="s">
        <v>0</v>
      </c>
      <c r="C35" s="2"/>
      <c r="D35" s="14">
        <f>D34+D22</f>
        <v>7639814</v>
      </c>
      <c r="E35" s="14">
        <f>E34+E22</f>
        <v>-197665</v>
      </c>
      <c r="F35" s="14">
        <f>F34+F22</f>
        <v>3495888.9657917619</v>
      </c>
      <c r="G35" s="14">
        <f>G34+G22</f>
        <v>24146613.169176392</v>
      </c>
      <c r="H35" s="14">
        <f>H34+H22</f>
        <v>29302556.949293762</v>
      </c>
      <c r="I35" s="14">
        <f>I34+I22</f>
        <v>26130717.272667266</v>
      </c>
      <c r="J35" s="14">
        <f>SUM(D35:I35)</f>
        <v>90517925.356929183</v>
      </c>
      <c r="K35" s="1">
        <f>(I35-H35)/H35</f>
        <v>-0.10824446761131343</v>
      </c>
    </row>
  </sheetData>
  <mergeCells count="13">
    <mergeCell ref="B9:B22"/>
    <mergeCell ref="B23:B34"/>
    <mergeCell ref="B35:C35"/>
    <mergeCell ref="D7:D8"/>
    <mergeCell ref="E7:E8"/>
    <mergeCell ref="H7:H8"/>
    <mergeCell ref="I7:I8"/>
    <mergeCell ref="J7:J8"/>
    <mergeCell ref="B5:J5"/>
    <mergeCell ref="B6:J6"/>
    <mergeCell ref="B7:C8"/>
    <mergeCell ref="F7:F8"/>
    <mergeCell ref="G7:G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2015-05-17T15:54:58Z</dcterms:created>
  <dcterms:modified xsi:type="dcterms:W3CDTF">2015-05-17T15:56:00Z</dcterms:modified>
</cp:coreProperties>
</file>