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90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<sst xmlns="http://schemas.openxmlformats.org/spreadsheetml/2006/main" count="61" uniqueCount="41">
  <si>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</si>
  <si>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</si>
  <si>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Sheet1!S$646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</si>
  <si>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</si>
  <si>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</si>
  <si>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</si>
  <si>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</si>
  <si>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</si>
  <si>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</si>
  <si>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</si>
  <si>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</si>
  <si>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</si>
  <si>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</si>
  <si>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</si>
  <si>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</si>
  <si>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</si>
  <si>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</si>
  <si>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</si>
  <si>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</si>
  <si>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</si>
  <si>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</si>
  <si>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</si>
  <si>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</si>
  <si>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</si>
  <si>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</si>
  <si>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</si>
  <si>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</si>
  <si>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</si>
  <si>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</si>
  <si>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</si>
  <si>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</si>
  <si>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</si>
  <si>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</si>
  <si>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</si>
  <si>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</si>
  <si>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</si>
  <si>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</si>
  <si>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</si>
  <si>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</si>
  <si>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(90): Commission &amp; cost of production  for 2013-2014  (Engineering) In Omani Rial</t>
  </si>
  <si>
    <t>جدول رقم (90): العمولات وتكاليف الإنتاج لعامي 2013-2014م    (هندسي ) بالريال العماني</t>
  </si>
</sst>
</file>

<file path=xl/styles.xml><?xml version="1.0" encoding="utf-8"?>
<styleSheet xmlns="http://schemas.openxmlformats.org/spreadsheetml/2006/main">
  <numFmts count="2">
    <numFmt numFmtId="164" formatCode="0.00_);[Red]\(0.00\)"/>
    <numFmt numFmtId="165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5" fontId="5" fillId="3" borderId="1" xfId="2" applyNumberFormat="1" applyFont="1" applyFill="1" applyBorder="1" applyAlignment="1">
      <alignment horizontal="center" vertical="center" wrapText="1" readingOrder="1"/>
    </xf>
    <xf numFmtId="165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 readingOrder="1"/>
    </xf>
    <xf numFmtId="165" fontId="3" fillId="5" borderId="1" xfId="1" applyNumberFormat="1" applyFont="1" applyFill="1" applyBorder="1" applyAlignment="1">
      <alignment horizontal="center" vertical="center" wrapText="1" readingOrder="1"/>
    </xf>
    <xf numFmtId="165" fontId="3" fillId="6" borderId="1" xfId="1" applyNumberFormat="1" applyFont="1" applyFill="1" applyBorder="1" applyAlignment="1">
      <alignment horizontal="center" vertical="center" wrapText="1" readingOrder="1"/>
    </xf>
    <xf numFmtId="165" fontId="3" fillId="7" borderId="1" xfId="1" applyNumberFormat="1" applyFont="1" applyFill="1" applyBorder="1" applyAlignment="1">
      <alignment horizontal="center" vertical="center" wrapText="1" readingOrder="1"/>
    </xf>
    <xf numFmtId="164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5" fontId="1" fillId="0" borderId="1" xfId="3" applyNumberFormat="1" applyFont="1" applyFill="1" applyBorder="1" applyAlignment="1">
      <alignment horizontal="center" vertical="center" wrapText="1" readingOrder="1"/>
    </xf>
    <xf numFmtId="165" fontId="8" fillId="0" borderId="2" xfId="3" applyNumberFormat="1" applyFont="1" applyFill="1" applyBorder="1" applyAlignment="1">
      <alignment horizontal="center" vertical="center" wrapText="1" readingOrder="1"/>
    </xf>
    <xf numFmtId="165" fontId="8" fillId="0" borderId="3" xfId="3" applyNumberFormat="1" applyFont="1" applyFill="1" applyBorder="1" applyAlignment="1">
      <alignment horizontal="center" vertical="center" wrapText="1" readingOrder="1"/>
    </xf>
    <xf numFmtId="165" fontId="0" fillId="0" borderId="1" xfId="3" applyNumberFormat="1" applyFont="1" applyFill="1" applyBorder="1" applyAlignment="1">
      <alignment horizontal="center" vertical="center" wrapText="1" readingOrder="1"/>
    </xf>
    <xf numFmtId="165" fontId="8" fillId="0" borderId="2" xfId="3" applyNumberFormat="1" applyFont="1" applyFill="1" applyBorder="1" applyAlignment="1">
      <alignment horizontal="center" vertical="center" wrapText="1"/>
    </xf>
    <xf numFmtId="165" fontId="8" fillId="0" borderId="4" xfId="3" applyNumberFormat="1" applyFont="1" applyFill="1" applyBorder="1" applyAlignment="1">
      <alignment horizontal="center" vertical="center" wrapText="1"/>
    </xf>
    <xf numFmtId="165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46">
          <cell r="D646">
            <v>305186</v>
          </cell>
          <cell r="E646">
            <v>282419</v>
          </cell>
          <cell r="F646">
            <v>0</v>
          </cell>
          <cell r="H646">
            <v>0</v>
          </cell>
          <cell r="J646">
            <v>305186</v>
          </cell>
          <cell r="K646">
            <v>282419</v>
          </cell>
          <cell r="L646">
            <v>343741</v>
          </cell>
          <cell r="M646">
            <v>364362</v>
          </cell>
          <cell r="N646">
            <v>29937</v>
          </cell>
          <cell r="O646">
            <v>23294</v>
          </cell>
          <cell r="P646">
            <v>373678</v>
          </cell>
          <cell r="Q646">
            <v>387656</v>
          </cell>
          <cell r="R646">
            <v>-68492</v>
          </cell>
          <cell r="S646">
            <v>-105237</v>
          </cell>
        </row>
      </sheetData>
      <sheetData sheetId="2">
        <row r="646">
          <cell r="D646">
            <v>151296</v>
          </cell>
          <cell r="E646">
            <v>101301</v>
          </cell>
          <cell r="F646">
            <v>985</v>
          </cell>
          <cell r="J646">
            <v>152281</v>
          </cell>
          <cell r="K646">
            <v>101301</v>
          </cell>
          <cell r="L646">
            <v>700</v>
          </cell>
          <cell r="M646">
            <v>11067</v>
          </cell>
          <cell r="N646">
            <v>409133</v>
          </cell>
          <cell r="O646">
            <v>217536</v>
          </cell>
          <cell r="P646">
            <v>409833</v>
          </cell>
          <cell r="Q646">
            <v>228603</v>
          </cell>
          <cell r="R646">
            <v>-257552</v>
          </cell>
          <cell r="S646">
            <v>-127302</v>
          </cell>
        </row>
      </sheetData>
      <sheetData sheetId="3">
        <row r="646">
          <cell r="D646">
            <v>198312</v>
          </cell>
          <cell r="E646">
            <v>87172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198312</v>
          </cell>
          <cell r="K646">
            <v>87172</v>
          </cell>
          <cell r="L646">
            <v>14682</v>
          </cell>
          <cell r="M646">
            <v>8256</v>
          </cell>
          <cell r="N646">
            <v>293726</v>
          </cell>
          <cell r="O646">
            <v>193668</v>
          </cell>
          <cell r="P646">
            <v>308408</v>
          </cell>
          <cell r="Q646">
            <v>201924</v>
          </cell>
          <cell r="R646">
            <v>-110096</v>
          </cell>
          <cell r="S646">
            <v>-114752</v>
          </cell>
        </row>
      </sheetData>
      <sheetData sheetId="4">
        <row r="646">
          <cell r="D646">
            <v>3272</v>
          </cell>
          <cell r="E646">
            <v>34939</v>
          </cell>
          <cell r="F646">
            <v>-331</v>
          </cell>
          <cell r="G646">
            <v>0</v>
          </cell>
          <cell r="H646">
            <v>0</v>
          </cell>
          <cell r="I646">
            <v>0</v>
          </cell>
          <cell r="J646">
            <v>2941</v>
          </cell>
          <cell r="K646">
            <v>34939</v>
          </cell>
          <cell r="L646">
            <v>1863</v>
          </cell>
          <cell r="M646">
            <v>4353</v>
          </cell>
          <cell r="N646">
            <v>89922</v>
          </cell>
          <cell r="O646">
            <v>131451</v>
          </cell>
          <cell r="P646">
            <v>91785</v>
          </cell>
          <cell r="Q646">
            <v>135804</v>
          </cell>
          <cell r="R646">
            <v>-88844</v>
          </cell>
          <cell r="S646">
            <v>-100865</v>
          </cell>
        </row>
      </sheetData>
      <sheetData sheetId="5"/>
      <sheetData sheetId="6">
        <row r="646">
          <cell r="Q646">
            <v>0</v>
          </cell>
          <cell r="R646">
            <v>0</v>
          </cell>
          <cell r="S646">
            <v>0</v>
          </cell>
        </row>
      </sheetData>
      <sheetData sheetId="7">
        <row r="647">
          <cell r="D647">
            <v>123758</v>
          </cell>
          <cell r="E647">
            <v>99161</v>
          </cell>
          <cell r="F647">
            <v>2494</v>
          </cell>
          <cell r="G647">
            <v>3508</v>
          </cell>
          <cell r="H647">
            <v>341</v>
          </cell>
          <cell r="I647">
            <v>1233</v>
          </cell>
          <cell r="J647">
            <v>126593</v>
          </cell>
          <cell r="K647">
            <v>103902</v>
          </cell>
          <cell r="L647">
            <v>19566</v>
          </cell>
          <cell r="M647">
            <v>34367</v>
          </cell>
          <cell r="N647">
            <v>243026</v>
          </cell>
          <cell r="O647">
            <v>191771</v>
          </cell>
          <cell r="P647">
            <v>262592</v>
          </cell>
          <cell r="Q647">
            <v>226138</v>
          </cell>
          <cell r="R647">
            <v>-135999</v>
          </cell>
          <cell r="S647">
            <v>-122236</v>
          </cell>
        </row>
      </sheetData>
      <sheetData sheetId="8">
        <row r="646">
          <cell r="D646">
            <v>92097.277000000002</v>
          </cell>
          <cell r="E646">
            <v>107781.151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92097.277000000002</v>
          </cell>
          <cell r="K646">
            <v>107781.151</v>
          </cell>
          <cell r="L646">
            <v>1024.20652173913</v>
          </cell>
          <cell r="M646">
            <v>2672.0816794524744</v>
          </cell>
          <cell r="N646">
            <v>88305.93247826086</v>
          </cell>
          <cell r="O646">
            <v>179719.26732054751</v>
          </cell>
          <cell r="P646">
            <v>89330.138999999996</v>
          </cell>
          <cell r="Q646">
            <v>182391.34899999999</v>
          </cell>
          <cell r="R646">
            <v>2767.1380000000063</v>
          </cell>
          <cell r="S646">
            <v>-74610.197999999989</v>
          </cell>
        </row>
      </sheetData>
      <sheetData sheetId="9">
        <row r="646">
          <cell r="D646">
            <v>86078</v>
          </cell>
          <cell r="E646">
            <v>169165</v>
          </cell>
          <cell r="F646">
            <v>0</v>
          </cell>
          <cell r="G646">
            <v>2889</v>
          </cell>
          <cell r="H646">
            <v>0</v>
          </cell>
          <cell r="I646">
            <v>0</v>
          </cell>
          <cell r="J646">
            <v>86078</v>
          </cell>
          <cell r="K646">
            <v>172054</v>
          </cell>
          <cell r="L646">
            <v>6537</v>
          </cell>
          <cell r="M646">
            <v>18974</v>
          </cell>
          <cell r="N646">
            <v>246482</v>
          </cell>
          <cell r="O646">
            <v>518723</v>
          </cell>
          <cell r="P646">
            <v>253019</v>
          </cell>
          <cell r="Q646">
            <v>537697</v>
          </cell>
          <cell r="R646">
            <v>-166941</v>
          </cell>
          <cell r="S646">
            <v>-365643</v>
          </cell>
        </row>
      </sheetData>
      <sheetData sheetId="10">
        <row r="646">
          <cell r="D646">
            <v>49733</v>
          </cell>
          <cell r="E646">
            <v>69728.438999999998</v>
          </cell>
          <cell r="F646">
            <v>94</v>
          </cell>
          <cell r="H646">
            <v>0</v>
          </cell>
          <cell r="J646">
            <v>49827</v>
          </cell>
          <cell r="K646">
            <v>69728.438999999998</v>
          </cell>
          <cell r="L646">
            <v>0</v>
          </cell>
          <cell r="N646">
            <v>119497</v>
          </cell>
          <cell r="O646">
            <v>87571</v>
          </cell>
          <cell r="P646">
            <v>119497</v>
          </cell>
          <cell r="Q646">
            <v>87571</v>
          </cell>
          <cell r="R646">
            <v>-69670</v>
          </cell>
          <cell r="S646">
            <v>-17842.561000000002</v>
          </cell>
        </row>
      </sheetData>
      <sheetData sheetId="11"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</sheetData>
      <sheetData sheetId="12">
        <row r="646">
          <cell r="D646">
            <v>53669</v>
          </cell>
          <cell r="E646">
            <v>38623</v>
          </cell>
          <cell r="J646">
            <v>53669</v>
          </cell>
          <cell r="K646">
            <v>38623</v>
          </cell>
          <cell r="L646">
            <v>0</v>
          </cell>
          <cell r="M646">
            <v>0</v>
          </cell>
          <cell r="N646">
            <v>185800</v>
          </cell>
          <cell r="O646">
            <v>271456</v>
          </cell>
          <cell r="P646">
            <v>185800</v>
          </cell>
          <cell r="Q646">
            <v>271456</v>
          </cell>
          <cell r="R646">
            <v>-132131</v>
          </cell>
          <cell r="S646">
            <v>-232833</v>
          </cell>
        </row>
      </sheetData>
      <sheetData sheetId="13">
        <row r="646">
          <cell r="D646">
            <v>7035</v>
          </cell>
          <cell r="E646">
            <v>13255</v>
          </cell>
          <cell r="F646">
            <v>952</v>
          </cell>
          <cell r="G646">
            <v>377</v>
          </cell>
          <cell r="H646">
            <v>0</v>
          </cell>
          <cell r="I646">
            <v>0</v>
          </cell>
          <cell r="J646">
            <v>7987</v>
          </cell>
          <cell r="K646">
            <v>13632</v>
          </cell>
          <cell r="L646">
            <v>0</v>
          </cell>
          <cell r="M646">
            <v>0</v>
          </cell>
          <cell r="N646">
            <v>25482</v>
          </cell>
          <cell r="O646">
            <v>34884</v>
          </cell>
          <cell r="P646">
            <v>25482</v>
          </cell>
          <cell r="Q646">
            <v>34884</v>
          </cell>
          <cell r="R646">
            <v>-17495</v>
          </cell>
          <cell r="S646">
            <v>-21252</v>
          </cell>
        </row>
      </sheetData>
      <sheetData sheetId="14">
        <row r="646">
          <cell r="D646">
            <v>9500</v>
          </cell>
          <cell r="E646">
            <v>10538</v>
          </cell>
          <cell r="F646">
            <v>633</v>
          </cell>
          <cell r="J646">
            <v>10133</v>
          </cell>
          <cell r="K646">
            <v>10538</v>
          </cell>
          <cell r="R646">
            <v>10133</v>
          </cell>
          <cell r="S646">
            <v>10538</v>
          </cell>
        </row>
      </sheetData>
      <sheetData sheetId="15">
        <row r="646">
          <cell r="D646">
            <v>167717</v>
          </cell>
          <cell r="E646">
            <v>222670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167717</v>
          </cell>
          <cell r="K646">
            <v>222670</v>
          </cell>
          <cell r="L646">
            <v>0</v>
          </cell>
          <cell r="M646">
            <v>0</v>
          </cell>
          <cell r="N646">
            <v>12448</v>
          </cell>
          <cell r="O646">
            <v>21769</v>
          </cell>
          <cell r="P646">
            <v>12448</v>
          </cell>
          <cell r="Q646">
            <v>21769</v>
          </cell>
          <cell r="R646">
            <v>155269</v>
          </cell>
          <cell r="S646">
            <v>200901</v>
          </cell>
        </row>
      </sheetData>
      <sheetData sheetId="16">
        <row r="646">
          <cell r="D646">
            <v>1068619</v>
          </cell>
          <cell r="E646">
            <v>953862</v>
          </cell>
          <cell r="F646">
            <v>4634</v>
          </cell>
          <cell r="G646">
            <v>5720</v>
          </cell>
          <cell r="H646">
            <v>0</v>
          </cell>
          <cell r="I646">
            <v>0</v>
          </cell>
          <cell r="J646">
            <v>1073253</v>
          </cell>
          <cell r="K646">
            <v>959582</v>
          </cell>
          <cell r="L646">
            <v>41218</v>
          </cell>
          <cell r="M646">
            <v>0</v>
          </cell>
          <cell r="N646">
            <v>152354</v>
          </cell>
          <cell r="O646">
            <v>183233</v>
          </cell>
          <cell r="P646">
            <v>193572</v>
          </cell>
          <cell r="Q646">
            <v>183233</v>
          </cell>
          <cell r="R646">
            <v>879681</v>
          </cell>
          <cell r="S646">
            <v>776349</v>
          </cell>
        </row>
      </sheetData>
      <sheetData sheetId="17"/>
      <sheetData sheetId="18"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</sheetData>
      <sheetData sheetId="19">
        <row r="646">
          <cell r="D646">
            <v>70244.13</v>
          </cell>
          <cell r="E646">
            <v>188964.81199999998</v>
          </cell>
          <cell r="F646">
            <v>27141.3</v>
          </cell>
          <cell r="G646">
            <v>20133.5</v>
          </cell>
          <cell r="J646">
            <v>97385.430000000008</v>
          </cell>
          <cell r="K646">
            <v>209098.31199999998</v>
          </cell>
          <cell r="N646">
            <v>244980.01699999999</v>
          </cell>
          <cell r="O646">
            <v>372267.40700000001</v>
          </cell>
          <cell r="P646">
            <v>244980.01699999999</v>
          </cell>
          <cell r="Q646">
            <v>372267.40700000001</v>
          </cell>
          <cell r="R646">
            <v>-147594.587</v>
          </cell>
          <cell r="S646">
            <v>-163169.09500000003</v>
          </cell>
        </row>
      </sheetData>
      <sheetData sheetId="20">
        <row r="646">
          <cell r="D646">
            <v>0</v>
          </cell>
          <cell r="E646">
            <v>25514.233683432401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25514.233683432401</v>
          </cell>
          <cell r="L646">
            <v>0</v>
          </cell>
          <cell r="M646">
            <v>0</v>
          </cell>
          <cell r="N646">
            <v>0</v>
          </cell>
          <cell r="O646">
            <v>26814.172852434785</v>
          </cell>
          <cell r="P646">
            <v>0</v>
          </cell>
          <cell r="Q646">
            <v>26814.172852434785</v>
          </cell>
          <cell r="R646">
            <v>0</v>
          </cell>
          <cell r="S646">
            <v>-1299.939169002384</v>
          </cell>
        </row>
      </sheetData>
      <sheetData sheetId="21">
        <row r="646">
          <cell r="D646">
            <v>147035</v>
          </cell>
          <cell r="E646">
            <v>75172.246283649001</v>
          </cell>
          <cell r="F646">
            <v>0</v>
          </cell>
          <cell r="G646">
            <v>31972.982590981803</v>
          </cell>
          <cell r="H646">
            <v>0</v>
          </cell>
          <cell r="I646">
            <v>0</v>
          </cell>
          <cell r="J646">
            <v>147035</v>
          </cell>
          <cell r="K646">
            <v>107145.2288746308</v>
          </cell>
          <cell r="L646">
            <v>1245</v>
          </cell>
          <cell r="M646">
            <v>0</v>
          </cell>
          <cell r="N646">
            <v>205608</v>
          </cell>
          <cell r="O646">
            <v>283481.071</v>
          </cell>
          <cell r="P646">
            <v>206853</v>
          </cell>
          <cell r="Q646">
            <v>283481.071</v>
          </cell>
          <cell r="R646">
            <v>-59818</v>
          </cell>
          <cell r="S646">
            <v>-176335.84212536918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4" workbookViewId="0">
      <selection activeCell="D14" sqref="D14:S14"/>
    </sheetView>
  </sheetViews>
  <sheetFormatPr defaultRowHeight="15"/>
  <cols>
    <col min="4" max="4" width="10.28515625" bestFit="1" customWidth="1"/>
    <col min="5" max="5" width="11.28515625" bestFit="1" customWidth="1"/>
    <col min="6" max="9" width="9.28515625" bestFit="1" customWidth="1"/>
    <col min="10" max="11" width="11.28515625" bestFit="1" customWidth="1"/>
    <col min="12" max="13" width="9.28515625" bestFit="1" customWidth="1"/>
    <col min="14" max="17" width="10.28515625" bestFit="1" customWidth="1"/>
    <col min="18" max="19" width="11" bestFit="1" customWidth="1"/>
  </cols>
  <sheetData>
    <row r="1" spans="1:26">
      <c r="A1">
        <v>646</v>
      </c>
    </row>
    <row r="4" spans="1:26">
      <c r="B4" s="22" t="s">
        <v>40</v>
      </c>
      <c r="C4" s="21"/>
      <c r="D4" s="21"/>
      <c r="E4" s="21">
        <v>598.16216216216196</v>
      </c>
      <c r="F4" s="21"/>
      <c r="G4" s="21">
        <v>598.16216216216196</v>
      </c>
      <c r="H4" s="21"/>
      <c r="I4" s="21">
        <v>598.16216216216196</v>
      </c>
      <c r="J4" s="21"/>
      <c r="K4" s="21"/>
      <c r="L4" s="21"/>
      <c r="M4" s="21">
        <v>598.16216216216196</v>
      </c>
      <c r="N4" s="21"/>
      <c r="O4" s="21">
        <v>598.16216216216196</v>
      </c>
      <c r="P4" s="21"/>
      <c r="Q4" s="21"/>
      <c r="R4" s="21"/>
      <c r="S4" s="20"/>
    </row>
    <row r="5" spans="1:26">
      <c r="B5" s="22" t="s">
        <v>39</v>
      </c>
      <c r="C5" s="21"/>
      <c r="D5" s="21"/>
      <c r="E5" s="21">
        <v>543.78378378378397</v>
      </c>
      <c r="F5" s="21"/>
      <c r="G5" s="21">
        <v>543.78378378378397</v>
      </c>
      <c r="H5" s="21"/>
      <c r="I5" s="21">
        <v>543.78378378378397</v>
      </c>
      <c r="J5" s="21"/>
      <c r="K5" s="21"/>
      <c r="L5" s="21"/>
      <c r="M5" s="21">
        <v>543.78378378378397</v>
      </c>
      <c r="N5" s="21"/>
      <c r="O5" s="21">
        <v>543.78378378378397</v>
      </c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[1]Sheet1!D$646</f>
        <v>305186</v>
      </c>
      <c r="E8" s="14">
        <f>[1]Sheet1!E$646</f>
        <v>282419</v>
      </c>
      <c r="F8" s="14">
        <f>[1]Sheet1!F$646</f>
        <v>0</v>
      </c>
      <c r="G8" s="14">
        <f>[1]Sheet1!G$646</f>
        <v>0</v>
      </c>
      <c r="H8" s="14">
        <f>[1]Sheet1!H$646</f>
        <v>0</v>
      </c>
      <c r="I8" s="14">
        <f>[1]Sheet1!I$646</f>
        <v>0</v>
      </c>
      <c r="J8" s="14">
        <f>[1]Sheet1!J$646</f>
        <v>305186</v>
      </c>
      <c r="K8" s="14">
        <f>[1]Sheet1!K$646</f>
        <v>282419</v>
      </c>
      <c r="L8" s="14">
        <f>[1]Sheet1!L$646</f>
        <v>343741</v>
      </c>
      <c r="M8" s="14">
        <f>[1]Sheet1!M$646</f>
        <v>364362</v>
      </c>
      <c r="N8" s="14">
        <f>[1]Sheet1!N$646</f>
        <v>29937</v>
      </c>
      <c r="O8" s="14">
        <f>[1]Sheet1!O$646</f>
        <v>23294</v>
      </c>
      <c r="P8" s="14">
        <f>[1]Sheet1!P$646</f>
        <v>373678</v>
      </c>
      <c r="Q8" s="14">
        <f>[1]Sheet1!Q$646</f>
        <v>387656</v>
      </c>
      <c r="R8" s="14">
        <f>[1]Sheet1!R$646</f>
        <v>-68492</v>
      </c>
      <c r="S8" s="14">
        <f>[1]Sheet1!S$646</f>
        <v>-105237</v>
      </c>
    </row>
    <row r="9" spans="1:26" ht="23.1" customHeight="1">
      <c r="A9" s="6">
        <v>2</v>
      </c>
      <c r="B9" s="9"/>
      <c r="C9" s="3" t="s">
        <v>27</v>
      </c>
      <c r="D9" s="1">
        <f>[1]Sheet2!D$646</f>
        <v>151296</v>
      </c>
      <c r="E9" s="1">
        <f>[1]Sheet2!E$646</f>
        <v>101301</v>
      </c>
      <c r="F9" s="1">
        <f>[1]Sheet2!F$646</f>
        <v>985</v>
      </c>
      <c r="G9" s="1">
        <f>[1]Sheet2!G$646</f>
        <v>0</v>
      </c>
      <c r="H9" s="1">
        <f>[1]Sheet2!H$646</f>
        <v>0</v>
      </c>
      <c r="I9" s="1">
        <f>[1]Sheet2!I$646</f>
        <v>0</v>
      </c>
      <c r="J9" s="1">
        <f>[1]Sheet2!J$646</f>
        <v>152281</v>
      </c>
      <c r="K9" s="1">
        <f>[1]Sheet2!K$646</f>
        <v>101301</v>
      </c>
      <c r="L9" s="1">
        <f>[1]Sheet2!L$646</f>
        <v>700</v>
      </c>
      <c r="M9" s="1">
        <f>[1]Sheet2!M$646</f>
        <v>11067</v>
      </c>
      <c r="N9" s="1">
        <f>[1]Sheet2!N$646</f>
        <v>409133</v>
      </c>
      <c r="O9" s="1">
        <f>[1]Sheet2!O$646</f>
        <v>217536</v>
      </c>
      <c r="P9" s="1">
        <f>[1]Sheet2!P$646</f>
        <v>409833</v>
      </c>
      <c r="Q9" s="1">
        <f>[1]Sheet2!Q$646</f>
        <v>228603</v>
      </c>
      <c r="R9" s="1">
        <f>[1]Sheet2!R$646</f>
        <v>-257552</v>
      </c>
      <c r="S9" s="1">
        <f>[1]Sheet2!S$646</f>
        <v>-127302</v>
      </c>
      <c r="W9" t="str">
        <f>SUBSTITUTE(Y9,"t1","t"&amp;Z9)</f>
        <v>Sheet2!S$646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[1]Sheet3!D$646</f>
        <v>198312</v>
      </c>
      <c r="E10" s="1">
        <f>[1]Sheet3!E$646</f>
        <v>87172</v>
      </c>
      <c r="F10" s="1">
        <f>[1]Sheet3!F$646</f>
        <v>0</v>
      </c>
      <c r="G10" s="1">
        <f>[1]Sheet3!G$646</f>
        <v>0</v>
      </c>
      <c r="H10" s="1">
        <f>[1]Sheet3!H$646</f>
        <v>0</v>
      </c>
      <c r="I10" s="1">
        <f>[1]Sheet3!I$646</f>
        <v>0</v>
      </c>
      <c r="J10" s="1">
        <f>[1]Sheet3!J$646</f>
        <v>198312</v>
      </c>
      <c r="K10" s="1">
        <f>[1]Sheet3!K$646</f>
        <v>87172</v>
      </c>
      <c r="L10" s="1">
        <f>[1]Sheet3!L$646</f>
        <v>14682</v>
      </c>
      <c r="M10" s="1">
        <f>[1]Sheet3!M$646</f>
        <v>8256</v>
      </c>
      <c r="N10" s="1">
        <f>[1]Sheet3!N$646</f>
        <v>293726</v>
      </c>
      <c r="O10" s="1">
        <f>[1]Sheet3!O$646</f>
        <v>193668</v>
      </c>
      <c r="P10" s="1">
        <f>[1]Sheet3!P$646</f>
        <v>308408</v>
      </c>
      <c r="Q10" s="1">
        <f>[1]Sheet3!Q$646</f>
        <v>201924</v>
      </c>
      <c r="R10" s="1">
        <f>[1]Sheet3!R$646</f>
        <v>-110096</v>
      </c>
      <c r="S10" s="1">
        <f>[1]Sheet3!S$646</f>
        <v>-114752</v>
      </c>
      <c r="W10" t="str">
        <f>SUBSTITUTE(Y10,"t1","t"&amp;Z10)</f>
        <v>Sheet3!S$646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[1]Sheet4!D$646</f>
        <v>3272</v>
      </c>
      <c r="E11" s="1">
        <f>[1]Sheet4!E$646</f>
        <v>34939</v>
      </c>
      <c r="F11" s="1">
        <f>[1]Sheet4!F$646</f>
        <v>-331</v>
      </c>
      <c r="G11" s="1">
        <f>[1]Sheet4!G$646</f>
        <v>0</v>
      </c>
      <c r="H11" s="1">
        <f>[1]Sheet4!H$646</f>
        <v>0</v>
      </c>
      <c r="I11" s="1">
        <f>[1]Sheet4!I$646</f>
        <v>0</v>
      </c>
      <c r="J11" s="1">
        <f>[1]Sheet4!J$646</f>
        <v>2941</v>
      </c>
      <c r="K11" s="1">
        <f>[1]Sheet4!K$646</f>
        <v>34939</v>
      </c>
      <c r="L11" s="1">
        <f>[1]Sheet4!L$646</f>
        <v>1863</v>
      </c>
      <c r="M11" s="1">
        <f>[1]Sheet4!M$646</f>
        <v>4353</v>
      </c>
      <c r="N11" s="1">
        <f>[1]Sheet4!N$646</f>
        <v>89922</v>
      </c>
      <c r="O11" s="1">
        <f>[1]Sheet4!O$646</f>
        <v>131451</v>
      </c>
      <c r="P11" s="1">
        <f>[1]Sheet4!P$646</f>
        <v>91785</v>
      </c>
      <c r="Q11" s="1">
        <f>[1]Sheet4!Q$646</f>
        <v>135804</v>
      </c>
      <c r="R11" s="1">
        <f>[1]Sheet4!R$646</f>
        <v>-88844</v>
      </c>
      <c r="S11" s="1">
        <f>[1]Sheet4!S$646</f>
        <v>-100865</v>
      </c>
      <c r="W11" t="str">
        <f>SUBSTITUTE(Y11,"t1","t"&amp;Z11)</f>
        <v>Sheet4!S$646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[1]Sheet5!D$646</f>
        <v>0</v>
      </c>
      <c r="E12" s="1">
        <f>[1]Sheet5!E$646</f>
        <v>0</v>
      </c>
      <c r="F12" s="1">
        <f>[1]Sheet5!F$646</f>
        <v>0</v>
      </c>
      <c r="G12" s="1">
        <f>[1]Sheet5!G$646</f>
        <v>0</v>
      </c>
      <c r="H12" s="1">
        <f>[1]Sheet5!H$646</f>
        <v>0</v>
      </c>
      <c r="I12" s="1">
        <f>[1]Sheet5!I$646</f>
        <v>0</v>
      </c>
      <c r="J12" s="1">
        <f>[1]Sheet5!J$646</f>
        <v>0</v>
      </c>
      <c r="K12" s="1">
        <f>[1]Sheet5!K$646</f>
        <v>0</v>
      </c>
      <c r="L12" s="1">
        <f>[1]Sheet5!L$646</f>
        <v>0</v>
      </c>
      <c r="M12" s="1">
        <f>[1]Sheet5!M$646</f>
        <v>0</v>
      </c>
      <c r="N12" s="1">
        <f>[1]Sheet5!N$646</f>
        <v>0</v>
      </c>
      <c r="O12" s="1">
        <f>[1]Sheet5!O$646</f>
        <v>0</v>
      </c>
      <c r="P12" s="1">
        <f>[1]Sheet5!P$646</f>
        <v>0</v>
      </c>
      <c r="Q12" s="1">
        <f>[1]Sheet5!Q$646</f>
        <v>0</v>
      </c>
      <c r="R12" s="1">
        <f>[1]Sheet5!R$646</f>
        <v>0</v>
      </c>
      <c r="S12" s="1">
        <f>[1]Sheet5!S$646</f>
        <v>0</v>
      </c>
      <c r="W12" t="str">
        <f>SUBSTITUTE(Y12,"t1","t"&amp;Z12)</f>
        <v>Sheet5!S$646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[1]Sheet6!D$646</f>
        <v>0</v>
      </c>
      <c r="E13" s="1">
        <f>[1]Sheet6!E$646</f>
        <v>0</v>
      </c>
      <c r="F13" s="1">
        <f>[1]Sheet6!F$646</f>
        <v>0</v>
      </c>
      <c r="G13" s="1">
        <f>[1]Sheet6!G$646</f>
        <v>0</v>
      </c>
      <c r="H13" s="1">
        <f>[1]Sheet6!H$646</f>
        <v>0</v>
      </c>
      <c r="I13" s="1">
        <f>[1]Sheet6!I$646</f>
        <v>0</v>
      </c>
      <c r="J13" s="1">
        <f>[1]Sheet6!J$646</f>
        <v>0</v>
      </c>
      <c r="K13" s="1">
        <f>[1]Sheet6!K$646</f>
        <v>0</v>
      </c>
      <c r="L13" s="1">
        <f>[1]Sheet6!L$646</f>
        <v>0</v>
      </c>
      <c r="M13" s="1">
        <f>[1]Sheet6!M$646</f>
        <v>0</v>
      </c>
      <c r="N13" s="1">
        <f>[1]Sheet6!N$646</f>
        <v>0</v>
      </c>
      <c r="O13" s="1">
        <f>[1]Sheet6!O$646</f>
        <v>0</v>
      </c>
      <c r="P13" s="1">
        <f>[1]Sheet6!P$646</f>
        <v>0</v>
      </c>
      <c r="Q13" s="1">
        <f>[1]Sheet6!Q$646</f>
        <v>0</v>
      </c>
      <c r="R13" s="1">
        <f>[1]Sheet6!R$646</f>
        <v>0</v>
      </c>
      <c r="S13" s="1">
        <f>[1]Sheet6!S$646</f>
        <v>0</v>
      </c>
      <c r="W13" t="str">
        <f>SUBSTITUTE(Y13,"t1","t"&amp;Z13)</f>
        <v>Sheet6!S$646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[1]Sheet7!D$647</f>
        <v>123758</v>
      </c>
      <c r="E14" s="1">
        <f>[1]Sheet7!E$647</f>
        <v>99161</v>
      </c>
      <c r="F14" s="1">
        <f>[1]Sheet7!F$647</f>
        <v>2494</v>
      </c>
      <c r="G14" s="1">
        <f>[1]Sheet7!G$647</f>
        <v>3508</v>
      </c>
      <c r="H14" s="1">
        <f>[1]Sheet7!H$647</f>
        <v>341</v>
      </c>
      <c r="I14" s="1">
        <f>[1]Sheet7!I$647</f>
        <v>1233</v>
      </c>
      <c r="J14" s="1">
        <f>[1]Sheet7!J$647</f>
        <v>126593</v>
      </c>
      <c r="K14" s="1">
        <f>[1]Sheet7!K$647</f>
        <v>103902</v>
      </c>
      <c r="L14" s="1">
        <f>[1]Sheet7!L$647</f>
        <v>19566</v>
      </c>
      <c r="M14" s="1">
        <f>[1]Sheet7!M$647</f>
        <v>34367</v>
      </c>
      <c r="N14" s="1">
        <f>[1]Sheet7!N$647</f>
        <v>243026</v>
      </c>
      <c r="O14" s="1">
        <f>[1]Sheet7!O$647</f>
        <v>191771</v>
      </c>
      <c r="P14" s="1">
        <f>[1]Sheet7!P$647</f>
        <v>262592</v>
      </c>
      <c r="Q14" s="1">
        <f>[1]Sheet7!Q$647</f>
        <v>226138</v>
      </c>
      <c r="R14" s="1">
        <f>[1]Sheet7!R$647</f>
        <v>-135999</v>
      </c>
      <c r="S14" s="1">
        <f>[1]Sheet7!S$647</f>
        <v>-122236</v>
      </c>
      <c r="W14" t="str">
        <f>SUBSTITUTE(Y14,"t1","t"&amp;Z14)</f>
        <v>Sheet7!S$646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[1]Sheet8!D$646</f>
        <v>92097.277000000002</v>
      </c>
      <c r="E15" s="1">
        <f>[1]Sheet8!E$646</f>
        <v>107781.151</v>
      </c>
      <c r="F15" s="1">
        <f>[1]Sheet8!F$646</f>
        <v>0</v>
      </c>
      <c r="G15" s="1">
        <f>[1]Sheet8!G$646</f>
        <v>0</v>
      </c>
      <c r="H15" s="1">
        <f>[1]Sheet8!H$646</f>
        <v>0</v>
      </c>
      <c r="I15" s="1">
        <f>[1]Sheet8!I$646</f>
        <v>0</v>
      </c>
      <c r="J15" s="1">
        <f>[1]Sheet8!J$646</f>
        <v>92097.277000000002</v>
      </c>
      <c r="K15" s="1">
        <f>[1]Sheet8!K$646</f>
        <v>107781.151</v>
      </c>
      <c r="L15" s="1">
        <f>[1]Sheet8!L$646</f>
        <v>1024.20652173913</v>
      </c>
      <c r="M15" s="1">
        <f>[1]Sheet8!M$646</f>
        <v>2672.0816794524744</v>
      </c>
      <c r="N15" s="1">
        <f>[1]Sheet8!N$646</f>
        <v>88305.93247826086</v>
      </c>
      <c r="O15" s="1">
        <f>[1]Sheet8!O$646</f>
        <v>179719.26732054751</v>
      </c>
      <c r="P15" s="1">
        <f>[1]Sheet8!P$646</f>
        <v>89330.138999999996</v>
      </c>
      <c r="Q15" s="1">
        <f>[1]Sheet8!Q$646</f>
        <v>182391.34899999999</v>
      </c>
      <c r="R15" s="1">
        <f>[1]Sheet8!R$646</f>
        <v>2767.1380000000063</v>
      </c>
      <c r="S15" s="1">
        <f>[1]Sheet8!S$646</f>
        <v>-74610.197999999989</v>
      </c>
      <c r="W15" t="str">
        <f>SUBSTITUTE(Y15,"t1","t"&amp;Z15)</f>
        <v>Sheet8!S$646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[1]Sheet9!D$646</f>
        <v>86078</v>
      </c>
      <c r="E16" s="1">
        <f>[1]Sheet9!E$646</f>
        <v>169165</v>
      </c>
      <c r="F16" s="1">
        <f>[1]Sheet9!F$646</f>
        <v>0</v>
      </c>
      <c r="G16" s="1">
        <f>[1]Sheet9!G$646</f>
        <v>2889</v>
      </c>
      <c r="H16" s="1">
        <f>[1]Sheet9!H$646</f>
        <v>0</v>
      </c>
      <c r="I16" s="1">
        <f>[1]Sheet9!I$646</f>
        <v>0</v>
      </c>
      <c r="J16" s="1">
        <f>[1]Sheet9!J$646</f>
        <v>86078</v>
      </c>
      <c r="K16" s="1">
        <f>[1]Sheet9!K$646</f>
        <v>172054</v>
      </c>
      <c r="L16" s="1">
        <f>[1]Sheet9!L$646</f>
        <v>6537</v>
      </c>
      <c r="M16" s="1">
        <f>[1]Sheet9!M$646</f>
        <v>18974</v>
      </c>
      <c r="N16" s="1">
        <f>[1]Sheet9!N$646</f>
        <v>246482</v>
      </c>
      <c r="O16" s="1">
        <f>[1]Sheet9!O$646</f>
        <v>518723</v>
      </c>
      <c r="P16" s="1">
        <f>[1]Sheet9!P$646</f>
        <v>253019</v>
      </c>
      <c r="Q16" s="1">
        <f>[1]Sheet9!Q$646</f>
        <v>537697</v>
      </c>
      <c r="R16" s="1">
        <f>[1]Sheet9!R$646</f>
        <v>-166941</v>
      </c>
      <c r="S16" s="1">
        <f>[1]Sheet9!S$646</f>
        <v>-365643</v>
      </c>
      <c r="W16" t="str">
        <f>SUBSTITUTE(Y16,"t1","t"&amp;Z16)</f>
        <v>Sheet9!S$646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959999.277</v>
      </c>
      <c r="E17" s="1">
        <f>SUM(E8:E16)</f>
        <v>881938.15099999995</v>
      </c>
      <c r="F17" s="1">
        <f>SUM(F8:F16)</f>
        <v>3148</v>
      </c>
      <c r="G17" s="1">
        <f>SUM(G8:G16)</f>
        <v>6397</v>
      </c>
      <c r="H17" s="1">
        <f>SUM(H8:H16)</f>
        <v>341</v>
      </c>
      <c r="I17" s="1">
        <f>SUM(I8:I16)</f>
        <v>1233</v>
      </c>
      <c r="J17" s="1">
        <f>SUM(J8:J16)</f>
        <v>963488.277</v>
      </c>
      <c r="K17" s="1">
        <f>SUM(K8:K16)</f>
        <v>889568.15099999995</v>
      </c>
      <c r="L17" s="1">
        <f>SUM(L8:L16)</f>
        <v>388113.20652173914</v>
      </c>
      <c r="M17" s="1">
        <f>SUM(M8:M16)</f>
        <v>444051.0816794525</v>
      </c>
      <c r="N17" s="1">
        <f>SUM(N8:N16)</f>
        <v>1400531.9324782609</v>
      </c>
      <c r="O17" s="1">
        <f>SUM(O8:O16)</f>
        <v>1456162.2673205475</v>
      </c>
      <c r="P17" s="1">
        <f>SUM(P8:P16)</f>
        <v>1788645.139</v>
      </c>
      <c r="Q17" s="1">
        <f>SUM(Q8:Q16)</f>
        <v>1900213.3489999999</v>
      </c>
      <c r="R17" s="1">
        <f>SUM(R8:R16)</f>
        <v>-825156.86199999996</v>
      </c>
      <c r="S17" s="1">
        <f>SUM(S8:S16)</f>
        <v>-1010645.198</v>
      </c>
    </row>
    <row r="18" spans="1:26" ht="23.1" customHeight="1">
      <c r="A18" s="6">
        <v>10</v>
      </c>
      <c r="B18" s="9"/>
      <c r="C18" s="12" t="s">
        <v>18</v>
      </c>
      <c r="D18" s="1">
        <f>[1]Sheet10!D$646</f>
        <v>49733</v>
      </c>
      <c r="E18" s="1">
        <f>[1]Sheet10!E$646</f>
        <v>69728.438999999998</v>
      </c>
      <c r="F18" s="1">
        <f>[1]Sheet10!F$646</f>
        <v>94</v>
      </c>
      <c r="G18" s="1">
        <f>[1]Sheet10!G$646</f>
        <v>0</v>
      </c>
      <c r="H18" s="1">
        <f>[1]Sheet10!H$646</f>
        <v>0</v>
      </c>
      <c r="I18" s="1">
        <f>[1]Sheet10!I$646</f>
        <v>0</v>
      </c>
      <c r="J18" s="1">
        <f>[1]Sheet10!J$646</f>
        <v>49827</v>
      </c>
      <c r="K18" s="1">
        <f>[1]Sheet10!K$646</f>
        <v>69728.438999999998</v>
      </c>
      <c r="L18" s="1">
        <f>[1]Sheet10!L$646</f>
        <v>0</v>
      </c>
      <c r="M18" s="1">
        <f>[1]Sheet10!M$646</f>
        <v>0</v>
      </c>
      <c r="N18" s="1">
        <f>[1]Sheet10!N$646</f>
        <v>119497</v>
      </c>
      <c r="O18" s="1">
        <f>[1]Sheet10!O$646</f>
        <v>87571</v>
      </c>
      <c r="P18" s="1">
        <f>[1]Sheet10!P$646</f>
        <v>119497</v>
      </c>
      <c r="Q18" s="1">
        <f>[1]Sheet10!Q$646</f>
        <v>87571</v>
      </c>
      <c r="R18" s="1">
        <f>[1]Sheet10!R$646</f>
        <v>-69670</v>
      </c>
      <c r="S18" s="1">
        <f>[1]Sheet10!S$646</f>
        <v>-17842.561000000002</v>
      </c>
      <c r="W18" t="str">
        <f>SUBSTITUTE(Y18,"t1","t"&amp;Z18)</f>
        <v>Sheet10!S$646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[1]Sheet11!D$646</f>
        <v>0</v>
      </c>
      <c r="E19" s="1">
        <f>[1]Sheet11!E$646</f>
        <v>0</v>
      </c>
      <c r="F19" s="1">
        <f>[1]Sheet11!F$646</f>
        <v>0</v>
      </c>
      <c r="G19" s="1">
        <f>[1]Sheet11!G$646</f>
        <v>0</v>
      </c>
      <c r="H19" s="1">
        <f>[1]Sheet11!H$646</f>
        <v>0</v>
      </c>
      <c r="I19" s="1">
        <f>[1]Sheet11!I$646</f>
        <v>0</v>
      </c>
      <c r="J19" s="1">
        <f>[1]Sheet11!J$646</f>
        <v>0</v>
      </c>
      <c r="K19" s="1">
        <f>[1]Sheet11!K$646</f>
        <v>0</v>
      </c>
      <c r="L19" s="1">
        <f>[1]Sheet11!L$646</f>
        <v>0</v>
      </c>
      <c r="M19" s="1">
        <f>[1]Sheet11!M$646</f>
        <v>0</v>
      </c>
      <c r="N19" s="1">
        <f>[1]Sheet11!N$646</f>
        <v>0</v>
      </c>
      <c r="O19" s="1">
        <f>[1]Sheet11!O$646</f>
        <v>0</v>
      </c>
      <c r="P19" s="1">
        <f>[1]Sheet11!P$646</f>
        <v>0</v>
      </c>
      <c r="Q19" s="1">
        <f>[1]Sheet11!Q$646</f>
        <v>0</v>
      </c>
      <c r="R19" s="1">
        <f>[1]Sheet11!R$646</f>
        <v>0</v>
      </c>
      <c r="S19" s="1">
        <f>[1]Sheet11!S$646</f>
        <v>0</v>
      </c>
      <c r="W19" t="str">
        <f>SUBSTITUTE(Y19,"t1","t"&amp;Z19)</f>
        <v>Sheet11!S$646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49733</v>
      </c>
      <c r="E20" s="1">
        <f>SUM(E18:E19)</f>
        <v>69728.438999999998</v>
      </c>
      <c r="F20" s="1">
        <f>SUM(F18:F19)</f>
        <v>94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49827</v>
      </c>
      <c r="K20" s="1">
        <f>SUM(K18:K19)</f>
        <v>69728.438999999998</v>
      </c>
      <c r="L20" s="1">
        <f>SUM(L18:L19)</f>
        <v>0</v>
      </c>
      <c r="M20" s="1">
        <f>SUM(M18:M19)</f>
        <v>0</v>
      </c>
      <c r="N20" s="1">
        <f>SUM(N18:N19)</f>
        <v>119497</v>
      </c>
      <c r="O20" s="1">
        <f>SUM(O18:O19)</f>
        <v>87571</v>
      </c>
      <c r="P20" s="1">
        <f>SUM(P18:P19)</f>
        <v>119497</v>
      </c>
      <c r="Q20" s="1">
        <f>SUM(Q18:Q19)</f>
        <v>87571</v>
      </c>
      <c r="R20" s="1">
        <f>SUM(R18:R19)</f>
        <v>-69670</v>
      </c>
      <c r="S20" s="1">
        <f>SUM(S18:S19)</f>
        <v>-17842.561000000002</v>
      </c>
    </row>
    <row r="21" spans="1:26" ht="23.1" customHeight="1">
      <c r="A21" s="6"/>
      <c r="B21" s="9"/>
      <c r="C21" s="10" t="s">
        <v>15</v>
      </c>
      <c r="D21" s="1">
        <f>SUM(D17+D20)</f>
        <v>1009732.277</v>
      </c>
      <c r="E21" s="1">
        <f>SUM(E17+E20)</f>
        <v>951666.59</v>
      </c>
      <c r="F21" s="1">
        <f>SUM(F17+F20)</f>
        <v>3242</v>
      </c>
      <c r="G21" s="1">
        <f>SUM(G17+G20)</f>
        <v>6397</v>
      </c>
      <c r="H21" s="1">
        <f>SUM(H17+H20)</f>
        <v>341</v>
      </c>
      <c r="I21" s="1">
        <f>SUM(I17+I20)</f>
        <v>1233</v>
      </c>
      <c r="J21" s="1">
        <f>SUM(J17+J20)</f>
        <v>1013315.277</v>
      </c>
      <c r="K21" s="1">
        <f>SUM(K17+K20)</f>
        <v>959296.59</v>
      </c>
      <c r="L21" s="1">
        <f>SUM(L17+L20)</f>
        <v>388113.20652173914</v>
      </c>
      <c r="M21" s="1">
        <f>SUM(M17+M20)</f>
        <v>444051.0816794525</v>
      </c>
      <c r="N21" s="1">
        <f>SUM(N17+N20)</f>
        <v>1520028.9324782609</v>
      </c>
      <c r="O21" s="1">
        <f>SUM(O17+O20)</f>
        <v>1543733.2673205475</v>
      </c>
      <c r="P21" s="1">
        <f>SUM(P17+P20)</f>
        <v>1908142.139</v>
      </c>
      <c r="Q21" s="1">
        <f>SUM(Q17+Q20)</f>
        <v>1987784.3489999999</v>
      </c>
      <c r="R21" s="1">
        <f>SUM(R17+R20)</f>
        <v>-894826.86199999996</v>
      </c>
      <c r="S21" s="1">
        <f>SUM(S17+S20)</f>
        <v>-1028487.759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[1]Sheet12!D$646</f>
        <v>53669</v>
      </c>
      <c r="E22" s="1">
        <f>[1]Sheet12!E$646</f>
        <v>38623</v>
      </c>
      <c r="F22" s="1">
        <f>[1]Sheet12!F$646</f>
        <v>0</v>
      </c>
      <c r="G22" s="1">
        <f>[1]Sheet12!G$646</f>
        <v>0</v>
      </c>
      <c r="H22" s="1">
        <f>[1]Sheet12!H$646</f>
        <v>0</v>
      </c>
      <c r="I22" s="1">
        <f>[1]Sheet12!I$646</f>
        <v>0</v>
      </c>
      <c r="J22" s="1">
        <f>[1]Sheet12!J$646</f>
        <v>53669</v>
      </c>
      <c r="K22" s="1">
        <f>[1]Sheet12!K$646</f>
        <v>38623</v>
      </c>
      <c r="L22" s="1">
        <f>[1]Sheet12!L$646</f>
        <v>0</v>
      </c>
      <c r="M22" s="1">
        <f>[1]Sheet12!M$646</f>
        <v>0</v>
      </c>
      <c r="N22" s="1">
        <f>[1]Sheet12!N$646</f>
        <v>185800</v>
      </c>
      <c r="O22" s="1">
        <f>[1]Sheet12!O$646</f>
        <v>271456</v>
      </c>
      <c r="P22" s="1">
        <f>[1]Sheet12!P$646</f>
        <v>185800</v>
      </c>
      <c r="Q22" s="1">
        <f>[1]Sheet12!Q$646</f>
        <v>271456</v>
      </c>
      <c r="R22" s="1">
        <f>[1]Sheet12!R$646</f>
        <v>-132131</v>
      </c>
      <c r="S22" s="1">
        <f>[1]Sheet12!S$646</f>
        <v>-232833</v>
      </c>
      <c r="W22" t="str">
        <f>SUBSTITUTE(Y22,"t1","t"&amp;Z22)</f>
        <v>Sheet12!S$646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[1]Sheet13!D$646</f>
        <v>7035</v>
      </c>
      <c r="E23" s="1">
        <f>[1]Sheet13!E$646</f>
        <v>13255</v>
      </c>
      <c r="F23" s="1">
        <f>[1]Sheet13!F$646</f>
        <v>952</v>
      </c>
      <c r="G23" s="1">
        <f>[1]Sheet13!G$646</f>
        <v>377</v>
      </c>
      <c r="H23" s="1">
        <f>[1]Sheet13!H$646</f>
        <v>0</v>
      </c>
      <c r="I23" s="1">
        <f>[1]Sheet13!I$646</f>
        <v>0</v>
      </c>
      <c r="J23" s="1">
        <f>[1]Sheet13!J$646</f>
        <v>7987</v>
      </c>
      <c r="K23" s="1">
        <f>[1]Sheet13!K$646</f>
        <v>13632</v>
      </c>
      <c r="L23" s="1">
        <f>[1]Sheet13!L$646</f>
        <v>0</v>
      </c>
      <c r="M23" s="1">
        <f>[1]Sheet13!M$646</f>
        <v>0</v>
      </c>
      <c r="N23" s="1">
        <f>[1]Sheet13!N$646</f>
        <v>25482</v>
      </c>
      <c r="O23" s="1">
        <f>[1]Sheet13!O$646</f>
        <v>34884</v>
      </c>
      <c r="P23" s="1">
        <f>[1]Sheet13!P$646</f>
        <v>25482</v>
      </c>
      <c r="Q23" s="1">
        <f>[1]Sheet13!Q$646</f>
        <v>34884</v>
      </c>
      <c r="R23" s="1">
        <f>[1]Sheet13!R$646</f>
        <v>-17495</v>
      </c>
      <c r="S23" s="1">
        <f>[1]Sheet13!S$646</f>
        <v>-21252</v>
      </c>
      <c r="W23" t="str">
        <f>SUBSTITUTE(Y23,"t1","t"&amp;Z23)</f>
        <v>Sheet13!S$646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[1]Sheet14!D$646</f>
        <v>9500</v>
      </c>
      <c r="E24" s="1">
        <f>[1]Sheet14!E$646</f>
        <v>10538</v>
      </c>
      <c r="F24" s="1">
        <f>[1]Sheet14!F$646</f>
        <v>633</v>
      </c>
      <c r="G24" s="1">
        <f>[1]Sheet14!G$646</f>
        <v>0</v>
      </c>
      <c r="H24" s="1">
        <f>[1]Sheet14!H$646</f>
        <v>0</v>
      </c>
      <c r="I24" s="1">
        <f>[1]Sheet14!I$646</f>
        <v>0</v>
      </c>
      <c r="J24" s="1">
        <f>[1]Sheet14!J$646</f>
        <v>10133</v>
      </c>
      <c r="K24" s="1">
        <f>[1]Sheet14!K$646</f>
        <v>10538</v>
      </c>
      <c r="L24" s="1">
        <f>[1]Sheet14!L$646</f>
        <v>0</v>
      </c>
      <c r="M24" s="1">
        <f>[1]Sheet14!M$646</f>
        <v>0</v>
      </c>
      <c r="N24" s="1">
        <f>[1]Sheet14!N$646</f>
        <v>0</v>
      </c>
      <c r="O24" s="1">
        <f>[1]Sheet14!O$646</f>
        <v>0</v>
      </c>
      <c r="P24" s="1">
        <f>[1]Sheet14!P$646</f>
        <v>0</v>
      </c>
      <c r="Q24" s="1">
        <f>[1]Sheet14!Q$646</f>
        <v>0</v>
      </c>
      <c r="R24" s="1">
        <f>[1]Sheet14!R$646</f>
        <v>10133</v>
      </c>
      <c r="S24" s="1">
        <f>[1]Sheet14!S$646</f>
        <v>10538</v>
      </c>
      <c r="W24" t="str">
        <f>SUBSTITUTE(Y24,"t1","t"&amp;Z24)</f>
        <v>Sheet14!S$646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[1]Sheet15!D$646</f>
        <v>167717</v>
      </c>
      <c r="E25" s="1">
        <f>[1]Sheet15!E$646</f>
        <v>222670</v>
      </c>
      <c r="F25" s="1">
        <f>[1]Sheet15!F$646</f>
        <v>0</v>
      </c>
      <c r="G25" s="1">
        <f>[1]Sheet15!G$646</f>
        <v>0</v>
      </c>
      <c r="H25" s="1">
        <f>[1]Sheet15!H$646</f>
        <v>0</v>
      </c>
      <c r="I25" s="1">
        <f>[1]Sheet15!I$646</f>
        <v>0</v>
      </c>
      <c r="J25" s="1">
        <f>[1]Sheet15!J$646</f>
        <v>167717</v>
      </c>
      <c r="K25" s="1">
        <f>[1]Sheet15!K$646</f>
        <v>222670</v>
      </c>
      <c r="L25" s="1">
        <f>[1]Sheet15!L$646</f>
        <v>0</v>
      </c>
      <c r="M25" s="1">
        <f>[1]Sheet15!M$646</f>
        <v>0</v>
      </c>
      <c r="N25" s="1">
        <f>[1]Sheet15!N$646</f>
        <v>12448</v>
      </c>
      <c r="O25" s="1">
        <f>[1]Sheet15!O$646</f>
        <v>21769</v>
      </c>
      <c r="P25" s="1">
        <f>[1]Sheet15!P$646</f>
        <v>12448</v>
      </c>
      <c r="Q25" s="1">
        <f>[1]Sheet15!Q$646</f>
        <v>21769</v>
      </c>
      <c r="R25" s="1">
        <f>[1]Sheet15!R$646</f>
        <v>155269</v>
      </c>
      <c r="S25" s="1">
        <f>[1]Sheet15!S$646</f>
        <v>200901</v>
      </c>
      <c r="W25" t="str">
        <f>SUBSTITUTE(Y25,"t1","t"&amp;Z25)</f>
        <v>Sheet15!S$646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[1]Sheet16!D$646</f>
        <v>1068619</v>
      </c>
      <c r="E26" s="1">
        <f>[1]Sheet16!E$646</f>
        <v>953862</v>
      </c>
      <c r="F26" s="1">
        <f>[1]Sheet16!F$646</f>
        <v>4634</v>
      </c>
      <c r="G26" s="1">
        <f>[1]Sheet16!G$646</f>
        <v>5720</v>
      </c>
      <c r="H26" s="1">
        <f>[1]Sheet16!H$646</f>
        <v>0</v>
      </c>
      <c r="I26" s="1">
        <f>[1]Sheet16!I$646</f>
        <v>0</v>
      </c>
      <c r="J26" s="1">
        <f>[1]Sheet16!J$646</f>
        <v>1073253</v>
      </c>
      <c r="K26" s="1">
        <f>[1]Sheet16!K$646</f>
        <v>959582</v>
      </c>
      <c r="L26" s="1">
        <f>[1]Sheet16!L$646</f>
        <v>41218</v>
      </c>
      <c r="M26" s="1">
        <f>[1]Sheet16!M$646</f>
        <v>0</v>
      </c>
      <c r="N26" s="1">
        <f>[1]Sheet16!N$646</f>
        <v>152354</v>
      </c>
      <c r="O26" s="1">
        <f>[1]Sheet16!O$646</f>
        <v>183233</v>
      </c>
      <c r="P26" s="1">
        <f>[1]Sheet16!P$646</f>
        <v>193572</v>
      </c>
      <c r="Q26" s="1">
        <f>[1]Sheet16!Q$646</f>
        <v>183233</v>
      </c>
      <c r="R26" s="1">
        <f>[1]Sheet16!R$646</f>
        <v>879681</v>
      </c>
      <c r="S26" s="1">
        <f>[1]Sheet16!S$646</f>
        <v>776349</v>
      </c>
      <c r="W26" t="str">
        <f>SUBSTITUTE(Y26,"t1","t"&amp;Z26)</f>
        <v>Sheet16!S$646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[1]Sheet17!D$646</f>
        <v>0</v>
      </c>
      <c r="E27" s="1">
        <f>[1]Sheet17!E$646</f>
        <v>0</v>
      </c>
      <c r="F27" s="1">
        <f>[1]Sheet17!F$646</f>
        <v>0</v>
      </c>
      <c r="G27" s="1">
        <f>[1]Sheet17!G$646</f>
        <v>0</v>
      </c>
      <c r="H27" s="1">
        <f>[1]Sheet17!H$646</f>
        <v>0</v>
      </c>
      <c r="I27" s="1">
        <f>[1]Sheet17!I$646</f>
        <v>0</v>
      </c>
      <c r="J27" s="1">
        <f>[1]Sheet17!J$646</f>
        <v>0</v>
      </c>
      <c r="K27" s="1">
        <f>[1]Sheet17!K$646</f>
        <v>0</v>
      </c>
      <c r="L27" s="1">
        <f>[1]Sheet17!L$646</f>
        <v>0</v>
      </c>
      <c r="M27" s="1">
        <f>[1]Sheet17!M$646</f>
        <v>0</v>
      </c>
      <c r="N27" s="1">
        <f>[1]Sheet17!N$646</f>
        <v>0</v>
      </c>
      <c r="O27" s="1">
        <f>[1]Sheet17!O$646</f>
        <v>0</v>
      </c>
      <c r="P27" s="1">
        <f>[1]Sheet17!P$646</f>
        <v>0</v>
      </c>
      <c r="Q27" s="1">
        <f>[1]Sheet17!Q$646</f>
        <v>0</v>
      </c>
      <c r="R27" s="1">
        <f>[1]Sheet17!R$646</f>
        <v>0</v>
      </c>
      <c r="S27" s="1">
        <f>[1]Sheet17!S$646</f>
        <v>0</v>
      </c>
      <c r="W27" t="str">
        <f>SUBSTITUTE(Y27,"t1","t"&amp;Z27)</f>
        <v>Sheet17!S$646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[1]Sheet18!D$646</f>
        <v>0</v>
      </c>
      <c r="E28" s="1">
        <f>[1]Sheet18!E$646</f>
        <v>0</v>
      </c>
      <c r="F28" s="1">
        <f>[1]Sheet18!F$646</f>
        <v>0</v>
      </c>
      <c r="G28" s="1">
        <f>[1]Sheet18!G$646</f>
        <v>0</v>
      </c>
      <c r="H28" s="1">
        <f>[1]Sheet18!H$646</f>
        <v>0</v>
      </c>
      <c r="I28" s="1">
        <f>[1]Sheet18!I$646</f>
        <v>0</v>
      </c>
      <c r="J28" s="1">
        <f>[1]Sheet18!J$646</f>
        <v>0</v>
      </c>
      <c r="K28" s="1">
        <f>[1]Sheet18!K$646</f>
        <v>0</v>
      </c>
      <c r="L28" s="1">
        <f>[1]Sheet18!L$646</f>
        <v>0</v>
      </c>
      <c r="M28" s="1">
        <f>[1]Sheet18!M$646</f>
        <v>0</v>
      </c>
      <c r="N28" s="1">
        <f>[1]Sheet18!N$646</f>
        <v>0</v>
      </c>
      <c r="O28" s="1">
        <f>[1]Sheet18!O$646</f>
        <v>0</v>
      </c>
      <c r="P28" s="1">
        <f>[1]Sheet18!P$646</f>
        <v>0</v>
      </c>
      <c r="Q28" s="1">
        <f>[1]Sheet18!Q$646</f>
        <v>0</v>
      </c>
      <c r="R28" s="1">
        <f>[1]Sheet18!R$646</f>
        <v>0</v>
      </c>
      <c r="S28" s="1">
        <f>[1]Sheet18!S$646</f>
        <v>0</v>
      </c>
      <c r="W28" t="str">
        <f>SUBSTITUTE(Y28,"t1","t"&amp;Z28)</f>
        <v>Sheet18!S$646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[1]Sheet19!D$646</f>
        <v>70244.13</v>
      </c>
      <c r="E29" s="1">
        <f>[1]Sheet19!E$646</f>
        <v>188964.81199999998</v>
      </c>
      <c r="F29" s="1">
        <f>[1]Sheet19!F$646</f>
        <v>27141.3</v>
      </c>
      <c r="G29" s="1">
        <f>[1]Sheet19!G$646</f>
        <v>20133.5</v>
      </c>
      <c r="H29" s="1">
        <f>[1]Sheet19!H$646</f>
        <v>0</v>
      </c>
      <c r="I29" s="1">
        <f>[1]Sheet19!I$646</f>
        <v>0</v>
      </c>
      <c r="J29" s="1">
        <f>[1]Sheet19!J$646</f>
        <v>97385.430000000008</v>
      </c>
      <c r="K29" s="1">
        <f>[1]Sheet19!K$646</f>
        <v>209098.31199999998</v>
      </c>
      <c r="L29" s="1">
        <f>[1]Sheet19!L$646</f>
        <v>0</v>
      </c>
      <c r="M29" s="1">
        <f>[1]Sheet19!M$646</f>
        <v>0</v>
      </c>
      <c r="N29" s="1">
        <f>[1]Sheet19!N$646</f>
        <v>244980.01699999999</v>
      </c>
      <c r="O29" s="1">
        <f>[1]Sheet19!O$646</f>
        <v>372267.40700000001</v>
      </c>
      <c r="P29" s="1">
        <f>[1]Sheet19!P$646</f>
        <v>244980.01699999999</v>
      </c>
      <c r="Q29" s="1">
        <f>[1]Sheet19!Q$646</f>
        <v>372267.40700000001</v>
      </c>
      <c r="R29" s="1">
        <f>[1]Sheet19!R$646</f>
        <v>-147594.587</v>
      </c>
      <c r="S29" s="1">
        <f>[1]Sheet19!S$646</f>
        <v>-163169.09500000003</v>
      </c>
      <c r="W29" t="str">
        <f>SUBSTITUTE(Y29,"t1","t"&amp;Z29)</f>
        <v>Sheet19!S$646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[1]Sheet20!D$646</f>
        <v>0</v>
      </c>
      <c r="E30" s="1">
        <f>[1]Sheet20!E$646</f>
        <v>25514.233683432401</v>
      </c>
      <c r="F30" s="1">
        <f>[1]Sheet20!F$646</f>
        <v>0</v>
      </c>
      <c r="G30" s="1">
        <f>[1]Sheet20!G$646</f>
        <v>0</v>
      </c>
      <c r="H30" s="1">
        <f>[1]Sheet20!H$646</f>
        <v>0</v>
      </c>
      <c r="I30" s="1">
        <f>[1]Sheet20!I$646</f>
        <v>0</v>
      </c>
      <c r="J30" s="1">
        <f>[1]Sheet20!J$646</f>
        <v>0</v>
      </c>
      <c r="K30" s="1">
        <f>[1]Sheet20!K$646</f>
        <v>25514.233683432401</v>
      </c>
      <c r="L30" s="1">
        <f>[1]Sheet20!L$646</f>
        <v>0</v>
      </c>
      <c r="M30" s="1">
        <f>[1]Sheet20!M$646</f>
        <v>0</v>
      </c>
      <c r="N30" s="1">
        <f>[1]Sheet20!N$646</f>
        <v>0</v>
      </c>
      <c r="O30" s="1">
        <f>[1]Sheet20!O$646</f>
        <v>26814.172852434785</v>
      </c>
      <c r="P30" s="1">
        <f>[1]Sheet20!P$646</f>
        <v>0</v>
      </c>
      <c r="Q30" s="1">
        <f>[1]Sheet20!Q$646</f>
        <v>26814.172852434785</v>
      </c>
      <c r="R30" s="1">
        <f>[1]Sheet20!R$646</f>
        <v>0</v>
      </c>
      <c r="S30" s="1">
        <f>[1]Sheet20!S$646</f>
        <v>-1299.939169002384</v>
      </c>
      <c r="W30" t="str">
        <f>SUBSTITUTE(Y30,"t1","t"&amp;Z30)</f>
        <v>Sheet20!S$646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[1]Sheet21!D$646</f>
        <v>147035</v>
      </c>
      <c r="E31" s="1">
        <f>[1]Sheet21!E$646</f>
        <v>75172.246283649001</v>
      </c>
      <c r="F31" s="1">
        <f>[1]Sheet21!F$646</f>
        <v>0</v>
      </c>
      <c r="G31" s="1">
        <f>[1]Sheet21!G$646</f>
        <v>31972.982590981803</v>
      </c>
      <c r="H31" s="1">
        <f>[1]Sheet21!H$646</f>
        <v>0</v>
      </c>
      <c r="I31" s="1">
        <f>[1]Sheet21!I$646</f>
        <v>0</v>
      </c>
      <c r="J31" s="1">
        <f>[1]Sheet21!J$646</f>
        <v>147035</v>
      </c>
      <c r="K31" s="1">
        <f>[1]Sheet21!K$646</f>
        <v>107145.2288746308</v>
      </c>
      <c r="L31" s="1">
        <f>[1]Sheet21!L$646</f>
        <v>1245</v>
      </c>
      <c r="M31" s="1">
        <f>[1]Sheet21!M$646</f>
        <v>0</v>
      </c>
      <c r="N31" s="1">
        <f>[1]Sheet21!N$646</f>
        <v>205608</v>
      </c>
      <c r="O31" s="1">
        <f>[1]Sheet21!O$646</f>
        <v>283481.071</v>
      </c>
      <c r="P31" s="1">
        <f>[1]Sheet21!P$646</f>
        <v>206853</v>
      </c>
      <c r="Q31" s="1">
        <f>[1]Sheet21!Q$646</f>
        <v>283481.071</v>
      </c>
      <c r="R31" s="1">
        <f>[1]Sheet21!R$646</f>
        <v>-59818</v>
      </c>
      <c r="S31" s="1">
        <f>[1]Sheet21!S$646</f>
        <v>-176335.84212536918</v>
      </c>
      <c r="W31" t="str">
        <f>SUBSTITUTE(Y31,"t1","t"&amp;Z31)</f>
        <v>Sheet21!S$646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[1]Sheet22!D$646</f>
        <v>0</v>
      </c>
      <c r="E32" s="1">
        <f>[1]Sheet22!E$646</f>
        <v>0</v>
      </c>
      <c r="F32" s="1">
        <f>[1]Sheet22!F$646</f>
        <v>0</v>
      </c>
      <c r="G32" s="1">
        <f>[1]Sheet22!G$646</f>
        <v>0</v>
      </c>
      <c r="H32" s="1">
        <f>[1]Sheet22!H$646</f>
        <v>0</v>
      </c>
      <c r="I32" s="1">
        <f>[1]Sheet22!I$646</f>
        <v>0</v>
      </c>
      <c r="J32" s="1">
        <f>[1]Sheet22!J$646</f>
        <v>0</v>
      </c>
      <c r="K32" s="1">
        <f>[1]Sheet22!K$646</f>
        <v>0</v>
      </c>
      <c r="L32" s="1">
        <f>[1]Sheet22!L$646</f>
        <v>0</v>
      </c>
      <c r="M32" s="1">
        <f>[1]Sheet22!M$646</f>
        <v>0</v>
      </c>
      <c r="N32" s="1">
        <f>[1]Sheet22!N$646</f>
        <v>0</v>
      </c>
      <c r="O32" s="1">
        <f>[1]Sheet22!O$646</f>
        <v>0</v>
      </c>
      <c r="P32" s="1">
        <f>[1]Sheet22!P$646</f>
        <v>0</v>
      </c>
      <c r="Q32" s="1">
        <f>[1]Sheet22!Q$646</f>
        <v>0</v>
      </c>
      <c r="R32" s="1">
        <f>[1]Sheet22!R$646</f>
        <v>0</v>
      </c>
      <c r="S32" s="1">
        <f>[1]Sheet22!S$646</f>
        <v>0</v>
      </c>
      <c r="W32" t="str">
        <f>SUBSTITUTE(Y32,"t1","t"&amp;Z32)</f>
        <v>Sheet22!S$646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1523819.13</v>
      </c>
      <c r="E33" s="1">
        <f>SUM(E22:E32)</f>
        <v>1528599.2919670814</v>
      </c>
      <c r="F33" s="1">
        <f>SUM(F22:F32)</f>
        <v>33360.300000000003</v>
      </c>
      <c r="G33" s="1">
        <f>SUM(G22:G32)</f>
        <v>58203.482590981803</v>
      </c>
      <c r="H33" s="1">
        <f>SUM(H22:H32)</f>
        <v>0</v>
      </c>
      <c r="I33" s="1">
        <f>SUM(I22:I32)</f>
        <v>0</v>
      </c>
      <c r="J33" s="1">
        <f>SUM(J22:J32)</f>
        <v>1557179.43</v>
      </c>
      <c r="K33" s="1">
        <f>SUM(K22:K32)</f>
        <v>1586802.7745580631</v>
      </c>
      <c r="L33" s="1">
        <f>SUM(L22:L32)</f>
        <v>42463</v>
      </c>
      <c r="M33" s="1">
        <f>SUM(M22:M32)</f>
        <v>0</v>
      </c>
      <c r="N33" s="1">
        <f>SUM(N22:N32)</f>
        <v>826672.01699999999</v>
      </c>
      <c r="O33" s="1">
        <f>SUM(O22:O32)</f>
        <v>1193904.6508524348</v>
      </c>
      <c r="P33" s="1">
        <f>SUM(P22:P32)</f>
        <v>869135.01699999999</v>
      </c>
      <c r="Q33" s="1">
        <f>SUM(Q22:Q32)</f>
        <v>1193904.6508524348</v>
      </c>
      <c r="R33" s="1">
        <f>SUM(R22:R32)</f>
        <v>688044.41299999994</v>
      </c>
      <c r="S33" s="1">
        <f>SUM(S22:S32)</f>
        <v>392898.1237056285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2533551.4069999997</v>
      </c>
      <c r="E34" s="1">
        <f>E33+E21</f>
        <v>2480265.8819670812</v>
      </c>
      <c r="F34" s="1">
        <f>F33+F21</f>
        <v>36602.300000000003</v>
      </c>
      <c r="G34" s="1">
        <f>G33+G21</f>
        <v>64600.482590981803</v>
      </c>
      <c r="H34" s="1">
        <f>H33+H21</f>
        <v>341</v>
      </c>
      <c r="I34" s="1">
        <f>I33+I21</f>
        <v>1233</v>
      </c>
      <c r="J34" s="1">
        <f>J33+J21</f>
        <v>2570494.7069999999</v>
      </c>
      <c r="K34" s="1">
        <f>K33+K21</f>
        <v>2546099.364558063</v>
      </c>
      <c r="L34" s="1">
        <f>L33+L21</f>
        <v>430576.20652173914</v>
      </c>
      <c r="M34" s="1">
        <f>M33+M21</f>
        <v>444051.0816794525</v>
      </c>
      <c r="N34" s="1">
        <f>N33+N21</f>
        <v>2346700.9494782612</v>
      </c>
      <c r="O34" s="1">
        <f>O33+O21</f>
        <v>2737637.9181729825</v>
      </c>
      <c r="P34" s="1">
        <f>P33+P21</f>
        <v>2777277.156</v>
      </c>
      <c r="Q34" s="1">
        <f>Q33+Q21</f>
        <v>3181688.9998524347</v>
      </c>
      <c r="R34" s="1">
        <f>R33+R21</f>
        <v>-206782.44900000002</v>
      </c>
      <c r="S34" s="1">
        <f>S33+S21</f>
        <v>-635589.63529437152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2015-05-17T16:09:10Z</dcterms:created>
  <dcterms:modified xsi:type="dcterms:W3CDTF">2015-05-17T16:09:14Z</dcterms:modified>
</cp:coreProperties>
</file>