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<sst xmlns="http://schemas.openxmlformats.org/spreadsheetml/2006/main" count="61" uniqueCount="41">
  <si>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</si>
  <si>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</si>
  <si>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Sheet1!S$696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</si>
  <si>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</si>
  <si>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</si>
  <si>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</si>
  <si>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</si>
  <si>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</si>
  <si>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</si>
  <si>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</si>
  <si>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</si>
  <si>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</si>
  <si>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</si>
  <si>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</si>
  <si>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</si>
  <si>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</si>
  <si>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</si>
  <si>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</si>
  <si>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</si>
  <si>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</si>
  <si>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</si>
  <si>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</si>
  <si>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</si>
  <si>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</si>
  <si>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</si>
  <si>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</si>
  <si>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</si>
  <si>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</si>
  <si>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</si>
  <si>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</si>
  <si>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</si>
  <si>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</si>
  <si>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</si>
  <si>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</si>
  <si>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</si>
  <si>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</si>
  <si>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</si>
  <si>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</si>
  <si>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</si>
  <si>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(97): Incurred Losses By the year for  2013-2014 (Motors comprehensive) ) In Omani Rial</t>
  </si>
  <si>
    <t>جدول رقم (97): التعويضات التحميلية لعامي   2013-2014 (مركبات شامل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</si>
</sst>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96">
          <cell r="D696">
            <v>9121619</v>
          </cell>
          <cell r="E696">
            <v>13736723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9121619</v>
          </cell>
          <cell r="K696">
            <v>13736723</v>
          </cell>
          <cell r="L696">
            <v>-715812</v>
          </cell>
          <cell r="M696">
            <v>0</v>
          </cell>
          <cell r="N696">
            <v>873358</v>
          </cell>
          <cell r="O696">
            <v>-60658</v>
          </cell>
          <cell r="P696">
            <v>157546</v>
          </cell>
          <cell r="Q696">
            <v>-60658</v>
          </cell>
          <cell r="R696">
            <v>8964073</v>
          </cell>
          <cell r="S696">
            <v>13797381</v>
          </cell>
        </row>
      </sheetData>
      <sheetData sheetId="2">
        <row r="696">
          <cell r="D696">
            <v>7154339</v>
          </cell>
          <cell r="E696">
            <v>7256398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7154339</v>
          </cell>
          <cell r="K696">
            <v>7256398</v>
          </cell>
          <cell r="L696">
            <v>0</v>
          </cell>
          <cell r="M696">
            <v>0</v>
          </cell>
          <cell r="N696">
            <v>170036</v>
          </cell>
          <cell r="O696">
            <v>-364610</v>
          </cell>
          <cell r="P696">
            <v>170036</v>
          </cell>
          <cell r="Q696">
            <v>-364610</v>
          </cell>
          <cell r="R696">
            <v>6984303</v>
          </cell>
          <cell r="S696">
            <v>7621008</v>
          </cell>
        </row>
      </sheetData>
      <sheetData sheetId="3">
        <row r="696">
          <cell r="D696">
            <v>6242216</v>
          </cell>
          <cell r="E696">
            <v>4349468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6242216</v>
          </cell>
          <cell r="K696">
            <v>4349468</v>
          </cell>
          <cell r="L696">
            <v>0</v>
          </cell>
          <cell r="M696">
            <v>0</v>
          </cell>
          <cell r="N696">
            <v>2356533</v>
          </cell>
          <cell r="O696">
            <v>1839699</v>
          </cell>
          <cell r="P696">
            <v>2356533</v>
          </cell>
          <cell r="Q696">
            <v>1839699</v>
          </cell>
          <cell r="R696">
            <v>3885683</v>
          </cell>
          <cell r="S696">
            <v>2509769</v>
          </cell>
        </row>
      </sheetData>
      <sheetData sheetId="4">
        <row r="696">
          <cell r="D696">
            <v>1197953</v>
          </cell>
          <cell r="E696">
            <v>1832608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1197953</v>
          </cell>
          <cell r="K696">
            <v>1832608</v>
          </cell>
          <cell r="L696">
            <v>0</v>
          </cell>
          <cell r="M696">
            <v>0</v>
          </cell>
          <cell r="N696">
            <v>600267</v>
          </cell>
          <cell r="O696">
            <v>947246.5</v>
          </cell>
          <cell r="P696">
            <v>600267</v>
          </cell>
          <cell r="Q696">
            <v>947246.5</v>
          </cell>
          <cell r="R696">
            <v>597686</v>
          </cell>
          <cell r="S696">
            <v>885361.5</v>
          </cell>
        </row>
      </sheetData>
      <sheetData sheetId="5"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</sheetData>
      <sheetData sheetId="6">
        <row r="696">
          <cell r="D696">
            <v>4944129.3890000004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4944129.3890000004</v>
          </cell>
          <cell r="K696">
            <v>0</v>
          </cell>
          <cell r="L696">
            <v>0</v>
          </cell>
          <cell r="M696">
            <v>0</v>
          </cell>
          <cell r="N696">
            <v>80483</v>
          </cell>
          <cell r="O696">
            <v>0</v>
          </cell>
          <cell r="P696">
            <v>80483</v>
          </cell>
          <cell r="Q696">
            <v>0</v>
          </cell>
          <cell r="R696">
            <v>4863646.3890000004</v>
          </cell>
          <cell r="S696">
            <v>0</v>
          </cell>
        </row>
      </sheetData>
      <sheetData sheetId="7">
        <row r="697">
          <cell r="D697">
            <v>3562404</v>
          </cell>
          <cell r="E697">
            <v>4111447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3562404</v>
          </cell>
          <cell r="K697">
            <v>4111447</v>
          </cell>
          <cell r="L697">
            <v>0</v>
          </cell>
          <cell r="M697">
            <v>0</v>
          </cell>
          <cell r="N697">
            <v>1537172</v>
          </cell>
          <cell r="O697">
            <v>1905789</v>
          </cell>
          <cell r="P697">
            <v>1537172</v>
          </cell>
          <cell r="Q697">
            <v>1905789</v>
          </cell>
          <cell r="R697">
            <v>2025232</v>
          </cell>
          <cell r="S697">
            <v>2205658</v>
          </cell>
        </row>
      </sheetData>
      <sheetData sheetId="8">
        <row r="696">
          <cell r="D696">
            <v>2025676</v>
          </cell>
          <cell r="E696">
            <v>2180073.0943282209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2025676</v>
          </cell>
          <cell r="K696">
            <v>2180073.0943282209</v>
          </cell>
          <cell r="L696">
            <v>293273.53393319296</v>
          </cell>
          <cell r="M696">
            <v>272996.9343173852</v>
          </cell>
          <cell r="N696">
            <v>232508.31119588093</v>
          </cell>
          <cell r="O696">
            <v>135226.35429364393</v>
          </cell>
          <cell r="P696">
            <v>525781.84512907383</v>
          </cell>
          <cell r="Q696">
            <v>408223.28861102916</v>
          </cell>
          <cell r="R696">
            <v>1499894.1548709262</v>
          </cell>
          <cell r="S696">
            <v>1771849.8057171917</v>
          </cell>
        </row>
      </sheetData>
      <sheetData sheetId="9">
        <row r="696">
          <cell r="D696">
            <v>2419081</v>
          </cell>
          <cell r="E696">
            <v>1880908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2419081</v>
          </cell>
          <cell r="K696">
            <v>1880908</v>
          </cell>
          <cell r="L696">
            <v>0</v>
          </cell>
          <cell r="M696">
            <v>0</v>
          </cell>
          <cell r="N696">
            <v>203939</v>
          </cell>
          <cell r="O696">
            <v>171368</v>
          </cell>
          <cell r="P696">
            <v>203939</v>
          </cell>
          <cell r="Q696">
            <v>171368</v>
          </cell>
          <cell r="R696">
            <v>2215142</v>
          </cell>
          <cell r="S696">
            <v>1709540</v>
          </cell>
        </row>
      </sheetData>
      <sheetData sheetId="10">
        <row r="696">
          <cell r="D696">
            <v>3015846</v>
          </cell>
          <cell r="E696">
            <v>3697806.7426312687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3015846</v>
          </cell>
          <cell r="K696">
            <v>3697806.7426312687</v>
          </cell>
          <cell r="L696">
            <v>0</v>
          </cell>
          <cell r="M696">
            <v>210.39863731676553</v>
          </cell>
          <cell r="N696">
            <v>-12276</v>
          </cell>
          <cell r="O696">
            <v>21871.574996011565</v>
          </cell>
          <cell r="P696">
            <v>-12276</v>
          </cell>
          <cell r="Q696">
            <v>22081.973633328322</v>
          </cell>
          <cell r="R696">
            <v>3028122</v>
          </cell>
          <cell r="S696">
            <v>3675724.7689979412</v>
          </cell>
        </row>
      </sheetData>
      <sheetData sheetId="11">
        <row r="696">
          <cell r="D696">
            <v>0</v>
          </cell>
          <cell r="E696">
            <v>24295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24295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24295</v>
          </cell>
        </row>
      </sheetData>
      <sheetData sheetId="12">
        <row r="696">
          <cell r="D696">
            <v>6022040</v>
          </cell>
          <cell r="E696">
            <v>5033247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6022040</v>
          </cell>
          <cell r="K696">
            <v>5033247</v>
          </cell>
          <cell r="L696">
            <v>0</v>
          </cell>
          <cell r="M696">
            <v>0</v>
          </cell>
          <cell r="N696">
            <v>422916</v>
          </cell>
          <cell r="O696">
            <v>297399</v>
          </cell>
          <cell r="P696">
            <v>422916</v>
          </cell>
          <cell r="Q696">
            <v>297399</v>
          </cell>
          <cell r="R696">
            <v>5599124</v>
          </cell>
          <cell r="S696">
            <v>4735848</v>
          </cell>
        </row>
      </sheetData>
      <sheetData sheetId="13">
        <row r="696">
          <cell r="D696">
            <v>345466</v>
          </cell>
          <cell r="E696">
            <v>408210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345466</v>
          </cell>
          <cell r="K696">
            <v>408210</v>
          </cell>
          <cell r="L696">
            <v>0</v>
          </cell>
          <cell r="M696">
            <v>0</v>
          </cell>
          <cell r="N696">
            <v>5542</v>
          </cell>
          <cell r="O696">
            <v>8514</v>
          </cell>
          <cell r="P696">
            <v>5542</v>
          </cell>
          <cell r="Q696">
            <v>8514</v>
          </cell>
          <cell r="R696">
            <v>339924</v>
          </cell>
          <cell r="S696">
            <v>399696</v>
          </cell>
        </row>
      </sheetData>
      <sheetData sheetId="14">
        <row r="696">
          <cell r="D696">
            <v>741455</v>
          </cell>
          <cell r="E696">
            <v>492869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741455</v>
          </cell>
          <cell r="K696">
            <v>492869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741455</v>
          </cell>
          <cell r="S696">
            <v>492869</v>
          </cell>
        </row>
      </sheetData>
      <sheetData sheetId="15">
        <row r="696">
          <cell r="D696">
            <v>6007889</v>
          </cell>
          <cell r="E696">
            <v>6256048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6007889</v>
          </cell>
          <cell r="K696">
            <v>6256048</v>
          </cell>
          <cell r="L696">
            <v>0</v>
          </cell>
          <cell r="M696">
            <v>-968</v>
          </cell>
          <cell r="N696">
            <v>8099</v>
          </cell>
          <cell r="O696">
            <v>7390</v>
          </cell>
          <cell r="P696">
            <v>8099</v>
          </cell>
          <cell r="Q696">
            <v>6422</v>
          </cell>
          <cell r="R696">
            <v>5999790</v>
          </cell>
          <cell r="S696">
            <v>6249626</v>
          </cell>
        </row>
      </sheetData>
      <sheetData sheetId="16">
        <row r="696">
          <cell r="D696">
            <v>5748934</v>
          </cell>
          <cell r="E696">
            <v>7229433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5748934</v>
          </cell>
          <cell r="K696">
            <v>7229433</v>
          </cell>
          <cell r="L696">
            <v>0</v>
          </cell>
          <cell r="M696">
            <v>0</v>
          </cell>
          <cell r="N696">
            <v>-1160</v>
          </cell>
          <cell r="O696">
            <v>0</v>
          </cell>
          <cell r="P696">
            <v>-1160</v>
          </cell>
          <cell r="Q696">
            <v>172052</v>
          </cell>
          <cell r="R696">
            <v>5750094</v>
          </cell>
          <cell r="S696">
            <v>7057381</v>
          </cell>
        </row>
      </sheetData>
      <sheetData sheetId="17"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</sheetData>
      <sheetData sheetId="18">
        <row r="696">
          <cell r="D696">
            <v>1261731</v>
          </cell>
          <cell r="E696">
            <v>1444122.2623410998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1261731</v>
          </cell>
          <cell r="K696">
            <v>1444122.2623410998</v>
          </cell>
          <cell r="L696">
            <v>0</v>
          </cell>
          <cell r="M696">
            <v>0</v>
          </cell>
          <cell r="N696">
            <v>72409</v>
          </cell>
          <cell r="O696">
            <v>142394</v>
          </cell>
          <cell r="P696">
            <v>72409</v>
          </cell>
          <cell r="Q696">
            <v>142394</v>
          </cell>
          <cell r="R696">
            <v>1189322</v>
          </cell>
          <cell r="S696">
            <v>1301728.2623410998</v>
          </cell>
        </row>
      </sheetData>
      <sheetData sheetId="19">
        <row r="696">
          <cell r="D696">
            <v>1620000.65</v>
          </cell>
          <cell r="E696">
            <v>1007596.54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1620000.65</v>
          </cell>
          <cell r="K696">
            <v>1007596.54</v>
          </cell>
          <cell r="L696">
            <v>0</v>
          </cell>
          <cell r="M696">
            <v>0</v>
          </cell>
          <cell r="N696">
            <v>0</v>
          </cell>
          <cell r="O696">
            <v>41065</v>
          </cell>
          <cell r="P696">
            <v>0</v>
          </cell>
          <cell r="Q696">
            <v>41065</v>
          </cell>
          <cell r="R696">
            <v>1620000.65</v>
          </cell>
          <cell r="S696">
            <v>966531.54</v>
          </cell>
        </row>
      </sheetData>
      <sheetData sheetId="20">
        <row r="696">
          <cell r="D696">
            <v>3335696</v>
          </cell>
          <cell r="E696">
            <v>2499340.2091351324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3335696</v>
          </cell>
          <cell r="K696">
            <v>2499340.2091351324</v>
          </cell>
          <cell r="L696">
            <v>0</v>
          </cell>
          <cell r="M696">
            <v>0</v>
          </cell>
          <cell r="N696">
            <v>151071</v>
          </cell>
          <cell r="O696">
            <v>1197773.4472738281</v>
          </cell>
          <cell r="P696">
            <v>151071</v>
          </cell>
          <cell r="Q696">
            <v>1197773.4472738281</v>
          </cell>
          <cell r="R696">
            <v>3184625</v>
          </cell>
          <cell r="S696">
            <v>1301566.7618613043</v>
          </cell>
        </row>
      </sheetData>
      <sheetData sheetId="21">
        <row r="696">
          <cell r="D696">
            <v>943528.94400000013</v>
          </cell>
          <cell r="E696">
            <v>786927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943528.94400000013</v>
          </cell>
          <cell r="K696">
            <v>786927</v>
          </cell>
          <cell r="L696">
            <v>-432</v>
          </cell>
          <cell r="M696">
            <v>-250</v>
          </cell>
          <cell r="N696">
            <v>309203.68599999999</v>
          </cell>
          <cell r="O696">
            <v>175036</v>
          </cell>
          <cell r="P696">
            <v>308771.68599999999</v>
          </cell>
          <cell r="Q696">
            <v>174786</v>
          </cell>
          <cell r="R696">
            <v>634757.25800000015</v>
          </cell>
          <cell r="S696">
            <v>612141</v>
          </cell>
        </row>
      </sheetData>
      <sheetData sheetId="22"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2" workbookViewId="0">
      <selection activeCell="D27" sqref="D27"/>
    </sheetView>
  </sheetViews>
  <sheetFormatPr defaultRowHeight="15"/>
  <cols>
    <col min="4" max="5" width="10.140625" bestFit="1" customWidth="1"/>
    <col min="10" max="11" width="10.140625" bestFit="1" customWidth="1"/>
    <col min="18" max="18" width="10.140625" bestFit="1" customWidth="1"/>
  </cols>
  <sheetData>
    <row r="1" spans="1:26">
      <c r="A1">
        <v>696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[1]Sheet1!D$696</f>
        <v>9121619</v>
      </c>
      <c r="E8" s="14">
        <f>[1]Sheet1!E$696</f>
        <v>13736723</v>
      </c>
      <c r="F8" s="14">
        <f>[1]Sheet1!F$696</f>
        <v>0</v>
      </c>
      <c r="G8" s="14">
        <f>[1]Sheet1!G$696</f>
        <v>0</v>
      </c>
      <c r="H8" s="14">
        <f>[1]Sheet1!H$696</f>
        <v>0</v>
      </c>
      <c r="I8" s="14">
        <f>[1]Sheet1!I$696</f>
        <v>0</v>
      </c>
      <c r="J8" s="14">
        <f>[1]Sheet1!J$696</f>
        <v>9121619</v>
      </c>
      <c r="K8" s="14">
        <f>[1]Sheet1!K$696</f>
        <v>13736723</v>
      </c>
      <c r="L8" s="14">
        <f>[1]Sheet1!L$696</f>
        <v>-715812</v>
      </c>
      <c r="M8" s="14">
        <f>[1]Sheet1!M$696</f>
        <v>0</v>
      </c>
      <c r="N8" s="14">
        <f>[1]Sheet1!N$696</f>
        <v>873358</v>
      </c>
      <c r="O8" s="14">
        <f>[1]Sheet1!O$696</f>
        <v>-60658</v>
      </c>
      <c r="P8" s="14">
        <f>[1]Sheet1!P$696</f>
        <v>157546</v>
      </c>
      <c r="Q8" s="14">
        <f>[1]Sheet1!Q$696</f>
        <v>-60658</v>
      </c>
      <c r="R8" s="14">
        <f>[1]Sheet1!R$696</f>
        <v>8964073</v>
      </c>
      <c r="S8" s="14">
        <f>[1]Sheet1!S$696</f>
        <v>13797381</v>
      </c>
    </row>
    <row r="9" spans="1:26" ht="23.1" customHeight="1">
      <c r="A9" s="6">
        <v>2</v>
      </c>
      <c r="B9" s="9"/>
      <c r="C9" s="3" t="s">
        <v>27</v>
      </c>
      <c r="D9" s="1">
        <f>[1]Sheet2!D$696</f>
        <v>7154339</v>
      </c>
      <c r="E9" s="1">
        <f>[1]Sheet2!E$696</f>
        <v>7256398</v>
      </c>
      <c r="F9" s="1">
        <f>[1]Sheet2!F$696</f>
        <v>0</v>
      </c>
      <c r="G9" s="1">
        <f>[1]Sheet2!G$696</f>
        <v>0</v>
      </c>
      <c r="H9" s="1">
        <f>[1]Sheet2!H$696</f>
        <v>0</v>
      </c>
      <c r="I9" s="1">
        <f>[1]Sheet2!I$696</f>
        <v>0</v>
      </c>
      <c r="J9" s="1">
        <f>[1]Sheet2!J$696</f>
        <v>7154339</v>
      </c>
      <c r="K9" s="1">
        <f>[1]Sheet2!K$696</f>
        <v>7256398</v>
      </c>
      <c r="L9" s="1">
        <f>[1]Sheet2!L$696</f>
        <v>0</v>
      </c>
      <c r="M9" s="1">
        <f>[1]Sheet2!M$696</f>
        <v>0</v>
      </c>
      <c r="N9" s="1">
        <f>[1]Sheet2!N$696</f>
        <v>170036</v>
      </c>
      <c r="O9" s="1">
        <f>[1]Sheet2!O$696</f>
        <v>-364610</v>
      </c>
      <c r="P9" s="1">
        <f>[1]Sheet2!P$696</f>
        <v>170036</v>
      </c>
      <c r="Q9" s="1">
        <f>[1]Sheet2!Q$696</f>
        <v>-364610</v>
      </c>
      <c r="R9" s="1">
        <f>[1]Sheet2!R$696</f>
        <v>6984303</v>
      </c>
      <c r="S9" s="1">
        <f>[1]Sheet2!S$696</f>
        <v>7621008</v>
      </c>
      <c r="W9" t="str">
        <f>SUBSTITUTE(Y9,"t1","t"&amp;Z9)</f>
        <v>Sheet2!S$696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[1]Sheet3!D$696</f>
        <v>6242216</v>
      </c>
      <c r="E10" s="1">
        <f>[1]Sheet3!E$696</f>
        <v>4349468</v>
      </c>
      <c r="F10" s="1">
        <f>[1]Sheet3!F$696</f>
        <v>0</v>
      </c>
      <c r="G10" s="1">
        <f>[1]Sheet3!G$696</f>
        <v>0</v>
      </c>
      <c r="H10" s="1">
        <f>[1]Sheet3!H$696</f>
        <v>0</v>
      </c>
      <c r="I10" s="1">
        <f>[1]Sheet3!I$696</f>
        <v>0</v>
      </c>
      <c r="J10" s="1">
        <f>[1]Sheet3!J$696</f>
        <v>6242216</v>
      </c>
      <c r="K10" s="1">
        <f>[1]Sheet3!K$696</f>
        <v>4349468</v>
      </c>
      <c r="L10" s="1">
        <f>[1]Sheet3!L$696</f>
        <v>0</v>
      </c>
      <c r="M10" s="1">
        <f>[1]Sheet3!M$696</f>
        <v>0</v>
      </c>
      <c r="N10" s="1">
        <f>[1]Sheet3!N$696</f>
        <v>2356533</v>
      </c>
      <c r="O10" s="1">
        <f>[1]Sheet3!O$696</f>
        <v>1839699</v>
      </c>
      <c r="P10" s="1">
        <f>[1]Sheet3!P$696</f>
        <v>2356533</v>
      </c>
      <c r="Q10" s="1">
        <f>[1]Sheet3!Q$696</f>
        <v>1839699</v>
      </c>
      <c r="R10" s="1">
        <f>[1]Sheet3!R$696</f>
        <v>3885683</v>
      </c>
      <c r="S10" s="1">
        <f>[1]Sheet3!S$696</f>
        <v>2509769</v>
      </c>
      <c r="W10" t="str">
        <f>SUBSTITUTE(Y10,"t1","t"&amp;Z10)</f>
        <v>Sheet3!S$696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[1]Sheet4!D$696</f>
        <v>1197953</v>
      </c>
      <c r="E11" s="1">
        <f>[1]Sheet4!E$696</f>
        <v>1832608</v>
      </c>
      <c r="F11" s="1">
        <f>[1]Sheet4!F$696</f>
        <v>0</v>
      </c>
      <c r="G11" s="1">
        <f>[1]Sheet4!G$696</f>
        <v>0</v>
      </c>
      <c r="H11" s="1">
        <f>[1]Sheet4!H$696</f>
        <v>0</v>
      </c>
      <c r="I11" s="1">
        <f>[1]Sheet4!I$696</f>
        <v>0</v>
      </c>
      <c r="J11" s="1">
        <f>[1]Sheet4!J$696</f>
        <v>1197953</v>
      </c>
      <c r="K11" s="1">
        <f>[1]Sheet4!K$696</f>
        <v>1832608</v>
      </c>
      <c r="L11" s="1">
        <f>[1]Sheet4!L$696</f>
        <v>0</v>
      </c>
      <c r="M11" s="1">
        <f>[1]Sheet4!M$696</f>
        <v>0</v>
      </c>
      <c r="N11" s="1">
        <f>[1]Sheet4!N$696</f>
        <v>600267</v>
      </c>
      <c r="O11" s="1">
        <f>[1]Sheet4!O$696</f>
        <v>947246.5</v>
      </c>
      <c r="P11" s="1">
        <f>[1]Sheet4!P$696</f>
        <v>600267</v>
      </c>
      <c r="Q11" s="1">
        <f>[1]Sheet4!Q$696</f>
        <v>947246.5</v>
      </c>
      <c r="R11" s="1">
        <f>[1]Sheet4!R$696</f>
        <v>597686</v>
      </c>
      <c r="S11" s="1">
        <f>[1]Sheet4!S$696</f>
        <v>885361.5</v>
      </c>
      <c r="W11" t="str">
        <f>SUBSTITUTE(Y11,"t1","t"&amp;Z11)</f>
        <v>Sheet4!S$696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[1]Sheet5!D$696</f>
        <v>0</v>
      </c>
      <c r="E12" s="1">
        <f>[1]Sheet5!E$696</f>
        <v>0</v>
      </c>
      <c r="F12" s="1">
        <f>[1]Sheet5!F$696</f>
        <v>0</v>
      </c>
      <c r="G12" s="1">
        <f>[1]Sheet5!G$696</f>
        <v>0</v>
      </c>
      <c r="H12" s="1">
        <f>[1]Sheet5!H$696</f>
        <v>0</v>
      </c>
      <c r="I12" s="1">
        <f>[1]Sheet5!I$696</f>
        <v>0</v>
      </c>
      <c r="J12" s="1">
        <f>[1]Sheet5!J$696</f>
        <v>0</v>
      </c>
      <c r="K12" s="1">
        <f>[1]Sheet5!K$696</f>
        <v>0</v>
      </c>
      <c r="L12" s="1">
        <f>[1]Sheet5!L$696</f>
        <v>0</v>
      </c>
      <c r="M12" s="1">
        <f>[1]Sheet5!M$696</f>
        <v>0</v>
      </c>
      <c r="N12" s="1">
        <f>[1]Sheet5!N$696</f>
        <v>0</v>
      </c>
      <c r="O12" s="1">
        <f>[1]Sheet5!O$696</f>
        <v>0</v>
      </c>
      <c r="P12" s="1">
        <f>[1]Sheet5!P$696</f>
        <v>0</v>
      </c>
      <c r="Q12" s="1">
        <f>[1]Sheet5!Q$696</f>
        <v>0</v>
      </c>
      <c r="R12" s="1">
        <f>[1]Sheet5!R$696</f>
        <v>0</v>
      </c>
      <c r="S12" s="1">
        <f>[1]Sheet5!S$696</f>
        <v>0</v>
      </c>
      <c r="W12" t="str">
        <f>SUBSTITUTE(Y12,"t1","t"&amp;Z12)</f>
        <v>Sheet5!S$696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[1]Sheet6!D$696</f>
        <v>4944129.3890000004</v>
      </c>
      <c r="E13" s="1">
        <f>[1]Sheet6!E$696</f>
        <v>0</v>
      </c>
      <c r="F13" s="1">
        <f>[1]Sheet6!F$696</f>
        <v>0</v>
      </c>
      <c r="G13" s="1">
        <f>[1]Sheet6!G$696</f>
        <v>0</v>
      </c>
      <c r="H13" s="1">
        <f>[1]Sheet6!H$696</f>
        <v>0</v>
      </c>
      <c r="I13" s="1">
        <f>[1]Sheet6!I$696</f>
        <v>0</v>
      </c>
      <c r="J13" s="1">
        <f>[1]Sheet6!J$696</f>
        <v>4944129.3890000004</v>
      </c>
      <c r="K13" s="1">
        <f>[1]Sheet6!K$696</f>
        <v>0</v>
      </c>
      <c r="L13" s="1">
        <f>[1]Sheet6!L$696</f>
        <v>0</v>
      </c>
      <c r="M13" s="1">
        <f>[1]Sheet6!M$696</f>
        <v>0</v>
      </c>
      <c r="N13" s="1">
        <f>[1]Sheet6!N$696</f>
        <v>80483</v>
      </c>
      <c r="O13" s="1">
        <f>[1]Sheet6!O$696</f>
        <v>0</v>
      </c>
      <c r="P13" s="1">
        <f>[1]Sheet6!P$696</f>
        <v>80483</v>
      </c>
      <c r="Q13" s="1">
        <f>[1]Sheet6!Q$696</f>
        <v>0</v>
      </c>
      <c r="R13" s="1">
        <f>[1]Sheet6!R$696</f>
        <v>4863646.3890000004</v>
      </c>
      <c r="S13" s="1">
        <f>[1]Sheet6!S$696</f>
        <v>0</v>
      </c>
      <c r="W13" t="str">
        <f>SUBSTITUTE(Y13,"t1","t"&amp;Z13)</f>
        <v>Sheet6!S$696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[1]Sheet7!D$697</f>
        <v>3562404</v>
      </c>
      <c r="E14" s="1">
        <f>[1]Sheet7!E$697</f>
        <v>4111447</v>
      </c>
      <c r="F14" s="1">
        <f>[1]Sheet7!F$697</f>
        <v>0</v>
      </c>
      <c r="G14" s="1">
        <f>[1]Sheet7!G$697</f>
        <v>0</v>
      </c>
      <c r="H14" s="1">
        <f>[1]Sheet7!H$697</f>
        <v>0</v>
      </c>
      <c r="I14" s="1">
        <f>[1]Sheet7!I$697</f>
        <v>0</v>
      </c>
      <c r="J14" s="1">
        <f>[1]Sheet7!J$697</f>
        <v>3562404</v>
      </c>
      <c r="K14" s="1">
        <f>[1]Sheet7!K$697</f>
        <v>4111447</v>
      </c>
      <c r="L14" s="1">
        <f>[1]Sheet7!L$697</f>
        <v>0</v>
      </c>
      <c r="M14" s="1">
        <f>[1]Sheet7!M$697</f>
        <v>0</v>
      </c>
      <c r="N14" s="1">
        <f>[1]Sheet7!N$697</f>
        <v>1537172</v>
      </c>
      <c r="O14" s="1">
        <f>[1]Sheet7!O$697</f>
        <v>1905789</v>
      </c>
      <c r="P14" s="1">
        <f>[1]Sheet7!P$697</f>
        <v>1537172</v>
      </c>
      <c r="Q14" s="1">
        <f>[1]Sheet7!Q$697</f>
        <v>1905789</v>
      </c>
      <c r="R14" s="1">
        <f>[1]Sheet7!R$697</f>
        <v>2025232</v>
      </c>
      <c r="S14" s="1">
        <f>[1]Sheet7!S$697</f>
        <v>2205658</v>
      </c>
      <c r="W14" t="str">
        <f>SUBSTITUTE(Y14,"t1","t"&amp;Z14)</f>
        <v>Sheet7!S$696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[1]Sheet8!D$696</f>
        <v>2025676</v>
      </c>
      <c r="E15" s="1">
        <f>[1]Sheet8!E$696</f>
        <v>2180073.0943282209</v>
      </c>
      <c r="F15" s="1">
        <f>[1]Sheet8!F$696</f>
        <v>0</v>
      </c>
      <c r="G15" s="1">
        <f>[1]Sheet8!G$696</f>
        <v>0</v>
      </c>
      <c r="H15" s="1">
        <f>[1]Sheet8!H$696</f>
        <v>0</v>
      </c>
      <c r="I15" s="1">
        <f>[1]Sheet8!I$696</f>
        <v>0</v>
      </c>
      <c r="J15" s="1">
        <f>[1]Sheet8!J$696</f>
        <v>2025676</v>
      </c>
      <c r="K15" s="1">
        <f>[1]Sheet8!K$696</f>
        <v>2180073.0943282209</v>
      </c>
      <c r="L15" s="1">
        <f>[1]Sheet8!L$696</f>
        <v>293273.53393319296</v>
      </c>
      <c r="M15" s="1">
        <f>[1]Sheet8!M$696</f>
        <v>272996.9343173852</v>
      </c>
      <c r="N15" s="1">
        <f>[1]Sheet8!N$696</f>
        <v>232508.31119588093</v>
      </c>
      <c r="O15" s="1">
        <f>[1]Sheet8!O$696</f>
        <v>135226.35429364393</v>
      </c>
      <c r="P15" s="1">
        <f>[1]Sheet8!P$696</f>
        <v>525781.84512907383</v>
      </c>
      <c r="Q15" s="1">
        <f>[1]Sheet8!Q$696</f>
        <v>408223.28861102916</v>
      </c>
      <c r="R15" s="1">
        <f>[1]Sheet8!R$696</f>
        <v>1499894.1548709262</v>
      </c>
      <c r="S15" s="1">
        <f>[1]Sheet8!S$696</f>
        <v>1771849.8057171917</v>
      </c>
      <c r="W15" t="str">
        <f>SUBSTITUTE(Y15,"t1","t"&amp;Z15)</f>
        <v>Sheet8!S$696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[1]Sheet9!D$696</f>
        <v>2419081</v>
      </c>
      <c r="E16" s="1">
        <f>[1]Sheet9!E$696</f>
        <v>1880908</v>
      </c>
      <c r="F16" s="1">
        <f>[1]Sheet9!F$696</f>
        <v>0</v>
      </c>
      <c r="G16" s="1">
        <f>[1]Sheet9!G$696</f>
        <v>0</v>
      </c>
      <c r="H16" s="1">
        <f>[1]Sheet9!H$696</f>
        <v>0</v>
      </c>
      <c r="I16" s="1">
        <f>[1]Sheet9!I$696</f>
        <v>0</v>
      </c>
      <c r="J16" s="1">
        <f>[1]Sheet9!J$696</f>
        <v>2419081</v>
      </c>
      <c r="K16" s="1">
        <f>[1]Sheet9!K$696</f>
        <v>1880908</v>
      </c>
      <c r="L16" s="1">
        <f>[1]Sheet9!L$696</f>
        <v>0</v>
      </c>
      <c r="M16" s="1">
        <f>[1]Sheet9!M$696</f>
        <v>0</v>
      </c>
      <c r="N16" s="1">
        <f>[1]Sheet9!N$696</f>
        <v>203939</v>
      </c>
      <c r="O16" s="1">
        <f>[1]Sheet9!O$696</f>
        <v>171368</v>
      </c>
      <c r="P16" s="1">
        <f>[1]Sheet9!P$696</f>
        <v>203939</v>
      </c>
      <c r="Q16" s="1">
        <f>[1]Sheet9!Q$696</f>
        <v>171368</v>
      </c>
      <c r="R16" s="1">
        <f>[1]Sheet9!R$696</f>
        <v>2215142</v>
      </c>
      <c r="S16" s="1">
        <f>[1]Sheet9!S$696</f>
        <v>1709540</v>
      </c>
      <c r="W16" t="str">
        <f>SUBSTITUTE(Y16,"t1","t"&amp;Z16)</f>
        <v>Sheet9!S$696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36667417.388999999</v>
      </c>
      <c r="E17" s="1">
        <f>SUM(E8:E16)</f>
        <v>35347625.094328225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36667417.388999999</v>
      </c>
      <c r="K17" s="1">
        <f>SUM(K8:K16)</f>
        <v>35347625.094328225</v>
      </c>
      <c r="L17" s="1">
        <f>SUM(L8:L16)</f>
        <v>-422538.46606680704</v>
      </c>
      <c r="M17" s="1">
        <f>SUM(M8:M16)</f>
        <v>272996.9343173852</v>
      </c>
      <c r="N17" s="1">
        <f>SUM(N8:N16)</f>
        <v>6054296.3111958811</v>
      </c>
      <c r="O17" s="1">
        <f>SUM(O8:O16)</f>
        <v>4574060.8542936435</v>
      </c>
      <c r="P17" s="1">
        <f>SUM(P8:P16)</f>
        <v>5631757.8451290736</v>
      </c>
      <c r="Q17" s="1">
        <f>SUM(Q8:Q16)</f>
        <v>4847057.7886110293</v>
      </c>
      <c r="R17" s="1">
        <f>SUM(R8:R16)</f>
        <v>31035659.543870926</v>
      </c>
      <c r="S17" s="1">
        <f>SUM(S8:S16)</f>
        <v>30500567.305717193</v>
      </c>
    </row>
    <row r="18" spans="1:26" ht="23.1" customHeight="1">
      <c r="A18" s="6">
        <v>10</v>
      </c>
      <c r="B18" s="9"/>
      <c r="C18" s="12" t="s">
        <v>18</v>
      </c>
      <c r="D18" s="1">
        <f>[1]Sheet10!D$696</f>
        <v>3015846</v>
      </c>
      <c r="E18" s="1">
        <f>[1]Sheet10!E$696</f>
        <v>3697806.7426312687</v>
      </c>
      <c r="F18" s="1">
        <f>[1]Sheet10!F$696</f>
        <v>0</v>
      </c>
      <c r="G18" s="1">
        <f>[1]Sheet10!G$696</f>
        <v>0</v>
      </c>
      <c r="H18" s="1">
        <f>[1]Sheet10!H$696</f>
        <v>0</v>
      </c>
      <c r="I18" s="1">
        <f>[1]Sheet10!I$696</f>
        <v>0</v>
      </c>
      <c r="J18" s="1">
        <f>[1]Sheet10!J$696</f>
        <v>3015846</v>
      </c>
      <c r="K18" s="1">
        <f>[1]Sheet10!K$696</f>
        <v>3697806.7426312687</v>
      </c>
      <c r="L18" s="1">
        <f>[1]Sheet10!L$696</f>
        <v>0</v>
      </c>
      <c r="M18" s="1">
        <f>[1]Sheet10!M$696</f>
        <v>210.39863731676553</v>
      </c>
      <c r="N18" s="1">
        <f>[1]Sheet10!N$696</f>
        <v>-12276</v>
      </c>
      <c r="O18" s="1">
        <f>[1]Sheet10!O$696</f>
        <v>21871.574996011565</v>
      </c>
      <c r="P18" s="1">
        <f>[1]Sheet10!P$696</f>
        <v>-12276</v>
      </c>
      <c r="Q18" s="1">
        <f>[1]Sheet10!Q$696</f>
        <v>22081.973633328322</v>
      </c>
      <c r="R18" s="1">
        <f>[1]Sheet10!R$696</f>
        <v>3028122</v>
      </c>
      <c r="S18" s="1">
        <f>[1]Sheet10!S$696</f>
        <v>3675724.7689979412</v>
      </c>
      <c r="W18" t="str">
        <f>SUBSTITUTE(Y18,"t1","t"&amp;Z18)</f>
        <v>Sheet10!S$696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[1]Sheet11!D$696</f>
        <v>0</v>
      </c>
      <c r="E19" s="1">
        <f>[1]Sheet11!E$696</f>
        <v>24295</v>
      </c>
      <c r="F19" s="1">
        <f>[1]Sheet11!F$696</f>
        <v>0</v>
      </c>
      <c r="G19" s="1">
        <f>[1]Sheet11!G$696</f>
        <v>0</v>
      </c>
      <c r="H19" s="1">
        <f>[1]Sheet11!H$696</f>
        <v>0</v>
      </c>
      <c r="I19" s="1">
        <f>[1]Sheet11!I$696</f>
        <v>0</v>
      </c>
      <c r="J19" s="1">
        <f>[1]Sheet11!J$696</f>
        <v>0</v>
      </c>
      <c r="K19" s="1">
        <f>[1]Sheet11!K$696</f>
        <v>24295</v>
      </c>
      <c r="L19" s="1">
        <f>[1]Sheet11!L$696</f>
        <v>0</v>
      </c>
      <c r="M19" s="1">
        <f>[1]Sheet11!M$696</f>
        <v>0</v>
      </c>
      <c r="N19" s="1">
        <f>[1]Sheet11!N$696</f>
        <v>0</v>
      </c>
      <c r="O19" s="1">
        <f>[1]Sheet11!O$696</f>
        <v>0</v>
      </c>
      <c r="P19" s="1">
        <f>[1]Sheet11!P$696</f>
        <v>0</v>
      </c>
      <c r="Q19" s="1">
        <f>[1]Sheet11!Q$696</f>
        <v>0</v>
      </c>
      <c r="R19" s="1">
        <f>[1]Sheet11!R$696</f>
        <v>0</v>
      </c>
      <c r="S19" s="1">
        <f>[1]Sheet11!S$696</f>
        <v>24295</v>
      </c>
      <c r="W19" t="str">
        <f>SUBSTITUTE(Y19,"t1","t"&amp;Z19)</f>
        <v>Sheet11!S$696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3015846</v>
      </c>
      <c r="E20" s="1">
        <f>SUM(E18:E19)</f>
        <v>3722101.7426312687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3015846</v>
      </c>
      <c r="K20" s="1">
        <f>SUM(K18:K19)</f>
        <v>3722101.7426312687</v>
      </c>
      <c r="L20" s="1">
        <f>SUM(L18:L19)</f>
        <v>0</v>
      </c>
      <c r="M20" s="1">
        <f>SUM(M18:M19)</f>
        <v>210.39863731676553</v>
      </c>
      <c r="N20" s="1">
        <f>SUM(N18:N19)</f>
        <v>-12276</v>
      </c>
      <c r="O20" s="1">
        <f>SUM(O18:O19)</f>
        <v>21871.574996011565</v>
      </c>
      <c r="P20" s="1">
        <f>SUM(P18:P19)</f>
        <v>-12276</v>
      </c>
      <c r="Q20" s="1">
        <f>SUM(Q18:Q19)</f>
        <v>22081.973633328322</v>
      </c>
      <c r="R20" s="1">
        <f>SUM(R18:R19)</f>
        <v>3028122</v>
      </c>
      <c r="S20" s="1">
        <f>SUM(S18:S19)</f>
        <v>3700019.7689979412</v>
      </c>
    </row>
    <row r="21" spans="1:26" ht="23.1" customHeight="1">
      <c r="A21" s="6"/>
      <c r="B21" s="9"/>
      <c r="C21" s="10" t="s">
        <v>15</v>
      </c>
      <c r="D21" s="1">
        <f>SUM(D17+D20)</f>
        <v>39683263.388999999</v>
      </c>
      <c r="E21" s="1">
        <f>SUM(E17+E20)</f>
        <v>39069726.836959496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39683263.388999999</v>
      </c>
      <c r="K21" s="1">
        <f>SUM(K17+K20)</f>
        <v>39069726.836959496</v>
      </c>
      <c r="L21" s="1">
        <f>SUM(L17+L20)</f>
        <v>-422538.46606680704</v>
      </c>
      <c r="M21" s="1">
        <f>SUM(M17+M20)</f>
        <v>273207.33295470197</v>
      </c>
      <c r="N21" s="1">
        <f>SUM(N17+N20)</f>
        <v>6042020.3111958811</v>
      </c>
      <c r="O21" s="1">
        <f>SUM(O17+O20)</f>
        <v>4595932.4292896548</v>
      </c>
      <c r="P21" s="1">
        <f>SUM(P17+P20)</f>
        <v>5619481.8451290736</v>
      </c>
      <c r="Q21" s="1">
        <f>SUM(Q17+Q20)</f>
        <v>4869139.7622443577</v>
      </c>
      <c r="R21" s="1">
        <f>SUM(R17+R20)</f>
        <v>34063781.543870926</v>
      </c>
      <c r="S21" s="1">
        <f>SUM(S17+S20)</f>
        <v>34200587.074715137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[1]Sheet12!D$696</f>
        <v>6022040</v>
      </c>
      <c r="E22" s="1">
        <f>[1]Sheet12!E$696</f>
        <v>5033247</v>
      </c>
      <c r="F22" s="1">
        <f>[1]Sheet12!F$696</f>
        <v>0</v>
      </c>
      <c r="G22" s="1">
        <f>[1]Sheet12!G$696</f>
        <v>0</v>
      </c>
      <c r="H22" s="1">
        <f>[1]Sheet12!H$696</f>
        <v>0</v>
      </c>
      <c r="I22" s="1">
        <f>[1]Sheet12!I$696</f>
        <v>0</v>
      </c>
      <c r="J22" s="1">
        <f>[1]Sheet12!J$696</f>
        <v>6022040</v>
      </c>
      <c r="K22" s="1">
        <f>[1]Sheet12!K$696</f>
        <v>5033247</v>
      </c>
      <c r="L22" s="1">
        <f>[1]Sheet12!L$696</f>
        <v>0</v>
      </c>
      <c r="M22" s="1">
        <f>[1]Sheet12!M$696</f>
        <v>0</v>
      </c>
      <c r="N22" s="1">
        <f>[1]Sheet12!N$696</f>
        <v>422916</v>
      </c>
      <c r="O22" s="1">
        <f>[1]Sheet12!O$696</f>
        <v>297399</v>
      </c>
      <c r="P22" s="1">
        <f>[1]Sheet12!P$696</f>
        <v>422916</v>
      </c>
      <c r="Q22" s="1">
        <f>[1]Sheet12!Q$696</f>
        <v>297399</v>
      </c>
      <c r="R22" s="1">
        <f>[1]Sheet12!R$696</f>
        <v>5599124</v>
      </c>
      <c r="S22" s="1">
        <f>[1]Sheet12!S$696</f>
        <v>4735848</v>
      </c>
      <c r="W22" t="str">
        <f>SUBSTITUTE(Y22,"t1","t"&amp;Z22)</f>
        <v>Sheet12!S$696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[1]Sheet13!D$696</f>
        <v>345466</v>
      </c>
      <c r="E23" s="1">
        <f>[1]Sheet13!E$696</f>
        <v>408210</v>
      </c>
      <c r="F23" s="1">
        <f>[1]Sheet13!F$696</f>
        <v>0</v>
      </c>
      <c r="G23" s="1">
        <f>[1]Sheet13!G$696</f>
        <v>0</v>
      </c>
      <c r="H23" s="1">
        <f>[1]Sheet13!H$696</f>
        <v>0</v>
      </c>
      <c r="I23" s="1">
        <f>[1]Sheet13!I$696</f>
        <v>0</v>
      </c>
      <c r="J23" s="1">
        <f>[1]Sheet13!J$696</f>
        <v>345466</v>
      </c>
      <c r="K23" s="1">
        <f>[1]Sheet13!K$696</f>
        <v>408210</v>
      </c>
      <c r="L23" s="1">
        <f>[1]Sheet13!L$696</f>
        <v>0</v>
      </c>
      <c r="M23" s="1">
        <f>[1]Sheet13!M$696</f>
        <v>0</v>
      </c>
      <c r="N23" s="1">
        <f>[1]Sheet13!N$696</f>
        <v>5542</v>
      </c>
      <c r="O23" s="1">
        <f>[1]Sheet13!O$696</f>
        <v>8514</v>
      </c>
      <c r="P23" s="1">
        <f>[1]Sheet13!P$696</f>
        <v>5542</v>
      </c>
      <c r="Q23" s="1">
        <f>[1]Sheet13!Q$696</f>
        <v>8514</v>
      </c>
      <c r="R23" s="1">
        <f>[1]Sheet13!R$696</f>
        <v>339924</v>
      </c>
      <c r="S23" s="1">
        <f>[1]Sheet13!S$696</f>
        <v>399696</v>
      </c>
      <c r="W23" t="str">
        <f>SUBSTITUTE(Y23,"t1","t"&amp;Z23)</f>
        <v>Sheet13!S$696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[1]Sheet14!D$696</f>
        <v>741455</v>
      </c>
      <c r="E24" s="1">
        <f>[1]Sheet14!E$696</f>
        <v>492869</v>
      </c>
      <c r="F24" s="1">
        <f>[1]Sheet14!F$696</f>
        <v>0</v>
      </c>
      <c r="G24" s="1">
        <f>[1]Sheet14!G$696</f>
        <v>0</v>
      </c>
      <c r="H24" s="1">
        <f>[1]Sheet14!H$696</f>
        <v>0</v>
      </c>
      <c r="I24" s="1">
        <f>[1]Sheet14!I$696</f>
        <v>0</v>
      </c>
      <c r="J24" s="1">
        <f>[1]Sheet14!J$696</f>
        <v>741455</v>
      </c>
      <c r="K24" s="1">
        <f>[1]Sheet14!K$696</f>
        <v>492869</v>
      </c>
      <c r="L24" s="1">
        <f>[1]Sheet14!L$696</f>
        <v>0</v>
      </c>
      <c r="M24" s="1">
        <f>[1]Sheet14!M$696</f>
        <v>0</v>
      </c>
      <c r="N24" s="1">
        <f>[1]Sheet14!N$696</f>
        <v>0</v>
      </c>
      <c r="O24" s="1">
        <f>[1]Sheet14!O$696</f>
        <v>0</v>
      </c>
      <c r="P24" s="1">
        <f>[1]Sheet14!P$696</f>
        <v>0</v>
      </c>
      <c r="Q24" s="1">
        <f>[1]Sheet14!Q$696</f>
        <v>0</v>
      </c>
      <c r="R24" s="1">
        <f>[1]Sheet14!R$696</f>
        <v>741455</v>
      </c>
      <c r="S24" s="1">
        <f>[1]Sheet14!S$696</f>
        <v>492869</v>
      </c>
      <c r="W24" t="str">
        <f>SUBSTITUTE(Y24,"t1","t"&amp;Z24)</f>
        <v>Sheet14!S$696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[1]Sheet15!D$696</f>
        <v>6007889</v>
      </c>
      <c r="E25" s="1">
        <f>[1]Sheet15!E$696</f>
        <v>6256048</v>
      </c>
      <c r="F25" s="1">
        <f>[1]Sheet15!F$696</f>
        <v>0</v>
      </c>
      <c r="G25" s="1">
        <f>[1]Sheet15!G$696</f>
        <v>0</v>
      </c>
      <c r="H25" s="1">
        <f>[1]Sheet15!H$696</f>
        <v>0</v>
      </c>
      <c r="I25" s="1">
        <f>[1]Sheet15!I$696</f>
        <v>0</v>
      </c>
      <c r="J25" s="1">
        <f>[1]Sheet15!J$696</f>
        <v>6007889</v>
      </c>
      <c r="K25" s="1">
        <f>[1]Sheet15!K$696</f>
        <v>6256048</v>
      </c>
      <c r="L25" s="1">
        <f>[1]Sheet15!L$696</f>
        <v>0</v>
      </c>
      <c r="M25" s="1">
        <f>[1]Sheet15!M$696</f>
        <v>-968</v>
      </c>
      <c r="N25" s="1">
        <f>[1]Sheet15!N$696</f>
        <v>8099</v>
      </c>
      <c r="O25" s="1">
        <f>[1]Sheet15!O$696</f>
        <v>7390</v>
      </c>
      <c r="P25" s="1">
        <f>[1]Sheet15!P$696</f>
        <v>8099</v>
      </c>
      <c r="Q25" s="1">
        <f>[1]Sheet15!Q$696</f>
        <v>6422</v>
      </c>
      <c r="R25" s="1">
        <f>[1]Sheet15!R$696</f>
        <v>5999790</v>
      </c>
      <c r="S25" s="1">
        <f>[1]Sheet15!S$696</f>
        <v>6249626</v>
      </c>
      <c r="W25" t="str">
        <f>SUBSTITUTE(Y25,"t1","t"&amp;Z25)</f>
        <v>Sheet15!S$696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[1]Sheet16!D$696</f>
        <v>5748934</v>
      </c>
      <c r="E26" s="1">
        <f>[1]Sheet16!E$696</f>
        <v>7229433</v>
      </c>
      <c r="F26" s="1">
        <f>[1]Sheet16!F$696</f>
        <v>0</v>
      </c>
      <c r="G26" s="1">
        <f>[1]Sheet16!G$696</f>
        <v>0</v>
      </c>
      <c r="H26" s="1">
        <f>[1]Sheet16!H$696</f>
        <v>0</v>
      </c>
      <c r="I26" s="1">
        <f>[1]Sheet16!I$696</f>
        <v>0</v>
      </c>
      <c r="J26" s="1">
        <f>[1]Sheet16!J$696</f>
        <v>5748934</v>
      </c>
      <c r="K26" s="1">
        <f>[1]Sheet16!K$696</f>
        <v>7229433</v>
      </c>
      <c r="L26" s="1">
        <f>[1]Sheet16!L$696</f>
        <v>0</v>
      </c>
      <c r="M26" s="1">
        <f>[1]Sheet16!M$696</f>
        <v>0</v>
      </c>
      <c r="N26" s="1">
        <f>[1]Sheet16!N$696</f>
        <v>-1160</v>
      </c>
      <c r="O26" s="1">
        <f>[1]Sheet16!O$696</f>
        <v>0</v>
      </c>
      <c r="P26" s="1">
        <f>[1]Sheet16!P$696</f>
        <v>-1160</v>
      </c>
      <c r="Q26" s="1">
        <f>[1]Sheet16!Q$696</f>
        <v>172052</v>
      </c>
      <c r="R26" s="1">
        <f>[1]Sheet16!R$696</f>
        <v>5750094</v>
      </c>
      <c r="S26" s="1">
        <f>[1]Sheet16!S$696</f>
        <v>7057381</v>
      </c>
      <c r="W26" t="str">
        <f>SUBSTITUTE(Y26,"t1","t"&amp;Z26)</f>
        <v>Sheet16!S$696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[1]Sheet17!D$696</f>
        <v>0</v>
      </c>
      <c r="E27" s="1">
        <f>[1]Sheet17!E$696</f>
        <v>0</v>
      </c>
      <c r="F27" s="1">
        <f>[1]Sheet17!F$696</f>
        <v>0</v>
      </c>
      <c r="G27" s="1">
        <f>[1]Sheet17!G$696</f>
        <v>0</v>
      </c>
      <c r="H27" s="1">
        <f>[1]Sheet17!H$696</f>
        <v>0</v>
      </c>
      <c r="I27" s="1">
        <f>[1]Sheet17!I$696</f>
        <v>0</v>
      </c>
      <c r="J27" s="1">
        <f>[1]Sheet17!J$696</f>
        <v>0</v>
      </c>
      <c r="K27" s="1">
        <f>[1]Sheet17!K$696</f>
        <v>0</v>
      </c>
      <c r="L27" s="1">
        <f>[1]Sheet17!L$696</f>
        <v>0</v>
      </c>
      <c r="M27" s="1">
        <f>[1]Sheet17!M$696</f>
        <v>0</v>
      </c>
      <c r="N27" s="1">
        <f>[1]Sheet17!N$696</f>
        <v>0</v>
      </c>
      <c r="O27" s="1">
        <f>[1]Sheet17!O$696</f>
        <v>0</v>
      </c>
      <c r="P27" s="1">
        <f>[1]Sheet17!P$696</f>
        <v>0</v>
      </c>
      <c r="Q27" s="1">
        <f>[1]Sheet17!Q$696</f>
        <v>0</v>
      </c>
      <c r="R27" s="1">
        <f>[1]Sheet17!R$696</f>
        <v>0</v>
      </c>
      <c r="S27" s="1">
        <f>[1]Sheet17!S$696</f>
        <v>0</v>
      </c>
      <c r="W27" t="str">
        <f>SUBSTITUTE(Y27,"t1","t"&amp;Z27)</f>
        <v>Sheet17!S$696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[1]Sheet18!D$696</f>
        <v>1261731</v>
      </c>
      <c r="E28" s="1">
        <f>[1]Sheet18!E$696</f>
        <v>1444122.2623410998</v>
      </c>
      <c r="F28" s="1">
        <f>[1]Sheet18!F$696</f>
        <v>0</v>
      </c>
      <c r="G28" s="1">
        <f>[1]Sheet18!G$696</f>
        <v>0</v>
      </c>
      <c r="H28" s="1">
        <f>[1]Sheet18!H$696</f>
        <v>0</v>
      </c>
      <c r="I28" s="1">
        <f>[1]Sheet18!I$696</f>
        <v>0</v>
      </c>
      <c r="J28" s="1">
        <f>[1]Sheet18!J$696</f>
        <v>1261731</v>
      </c>
      <c r="K28" s="1">
        <f>[1]Sheet18!K$696</f>
        <v>1444122.2623410998</v>
      </c>
      <c r="L28" s="1">
        <f>[1]Sheet18!L$696</f>
        <v>0</v>
      </c>
      <c r="M28" s="1">
        <f>[1]Sheet18!M$696</f>
        <v>0</v>
      </c>
      <c r="N28" s="1">
        <f>[1]Sheet18!N$696</f>
        <v>72409</v>
      </c>
      <c r="O28" s="1">
        <f>[1]Sheet18!O$696</f>
        <v>142394</v>
      </c>
      <c r="P28" s="1">
        <f>[1]Sheet18!P$696</f>
        <v>72409</v>
      </c>
      <c r="Q28" s="1">
        <f>[1]Sheet18!Q$696</f>
        <v>142394</v>
      </c>
      <c r="R28" s="1">
        <f>[1]Sheet18!R$696</f>
        <v>1189322</v>
      </c>
      <c r="S28" s="1">
        <f>[1]Sheet18!S$696</f>
        <v>1301728.2623410998</v>
      </c>
      <c r="W28" t="str">
        <f>SUBSTITUTE(Y28,"t1","t"&amp;Z28)</f>
        <v>Sheet18!S$696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[1]Sheet19!D$696</f>
        <v>1620000.65</v>
      </c>
      <c r="E29" s="1">
        <f>[1]Sheet19!E$696</f>
        <v>1007596.54</v>
      </c>
      <c r="F29" s="1">
        <f>[1]Sheet19!F$696</f>
        <v>0</v>
      </c>
      <c r="G29" s="1">
        <f>[1]Sheet19!G$696</f>
        <v>0</v>
      </c>
      <c r="H29" s="1">
        <f>[1]Sheet19!H$696</f>
        <v>0</v>
      </c>
      <c r="I29" s="1">
        <f>[1]Sheet19!I$696</f>
        <v>0</v>
      </c>
      <c r="J29" s="1">
        <f>[1]Sheet19!J$696</f>
        <v>1620000.65</v>
      </c>
      <c r="K29" s="1">
        <f>[1]Sheet19!K$696</f>
        <v>1007596.54</v>
      </c>
      <c r="L29" s="1">
        <f>[1]Sheet19!L$696</f>
        <v>0</v>
      </c>
      <c r="M29" s="1">
        <f>[1]Sheet19!M$696</f>
        <v>0</v>
      </c>
      <c r="N29" s="1">
        <f>[1]Sheet19!N$696</f>
        <v>0</v>
      </c>
      <c r="O29" s="1">
        <f>[1]Sheet19!O$696</f>
        <v>41065</v>
      </c>
      <c r="P29" s="1">
        <f>[1]Sheet19!P$696</f>
        <v>0</v>
      </c>
      <c r="Q29" s="1">
        <f>[1]Sheet19!Q$696</f>
        <v>41065</v>
      </c>
      <c r="R29" s="1">
        <f>[1]Sheet19!R$696</f>
        <v>1620000.65</v>
      </c>
      <c r="S29" s="1">
        <f>[1]Sheet19!S$696</f>
        <v>966531.54</v>
      </c>
      <c r="W29" t="str">
        <f>SUBSTITUTE(Y29,"t1","t"&amp;Z29)</f>
        <v>Sheet19!S$696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[1]Sheet20!D$696</f>
        <v>3335696</v>
      </c>
      <c r="E30" s="1">
        <f>[1]Sheet20!E$696</f>
        <v>2499340.2091351324</v>
      </c>
      <c r="F30" s="1">
        <f>[1]Sheet20!F$696</f>
        <v>0</v>
      </c>
      <c r="G30" s="1">
        <f>[1]Sheet20!G$696</f>
        <v>0</v>
      </c>
      <c r="H30" s="1">
        <f>[1]Sheet20!H$696</f>
        <v>0</v>
      </c>
      <c r="I30" s="1">
        <f>[1]Sheet20!I$696</f>
        <v>0</v>
      </c>
      <c r="J30" s="1">
        <f>[1]Sheet20!J$696</f>
        <v>3335696</v>
      </c>
      <c r="K30" s="1">
        <f>[1]Sheet20!K$696</f>
        <v>2499340.2091351324</v>
      </c>
      <c r="L30" s="1">
        <f>[1]Sheet20!L$696</f>
        <v>0</v>
      </c>
      <c r="M30" s="1">
        <f>[1]Sheet20!M$696</f>
        <v>0</v>
      </c>
      <c r="N30" s="1">
        <f>[1]Sheet20!N$696</f>
        <v>151071</v>
      </c>
      <c r="O30" s="1">
        <f>[1]Sheet20!O$696</f>
        <v>1197773.4472738281</v>
      </c>
      <c r="P30" s="1">
        <f>[1]Sheet20!P$696</f>
        <v>151071</v>
      </c>
      <c r="Q30" s="1">
        <f>[1]Sheet20!Q$696</f>
        <v>1197773.4472738281</v>
      </c>
      <c r="R30" s="1">
        <f>[1]Sheet20!R$696</f>
        <v>3184625</v>
      </c>
      <c r="S30" s="1">
        <f>[1]Sheet20!S$696</f>
        <v>1301566.7618613043</v>
      </c>
      <c r="W30" t="str">
        <f>SUBSTITUTE(Y30,"t1","t"&amp;Z30)</f>
        <v>Sheet20!S$696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[1]Sheet21!D$696</f>
        <v>943528.94400000013</v>
      </c>
      <c r="E31" s="1">
        <f>[1]Sheet21!E$696</f>
        <v>786927</v>
      </c>
      <c r="F31" s="1">
        <f>[1]Sheet21!F$696</f>
        <v>0</v>
      </c>
      <c r="G31" s="1">
        <f>[1]Sheet21!G$696</f>
        <v>0</v>
      </c>
      <c r="H31" s="1">
        <f>[1]Sheet21!H$696</f>
        <v>0</v>
      </c>
      <c r="I31" s="1">
        <f>[1]Sheet21!I$696</f>
        <v>0</v>
      </c>
      <c r="J31" s="1">
        <f>[1]Sheet21!J$696</f>
        <v>943528.94400000013</v>
      </c>
      <c r="K31" s="1">
        <f>[1]Sheet21!K$696</f>
        <v>786927</v>
      </c>
      <c r="L31" s="1">
        <f>[1]Sheet21!L$696</f>
        <v>-432</v>
      </c>
      <c r="M31" s="1">
        <f>[1]Sheet21!M$696</f>
        <v>-250</v>
      </c>
      <c r="N31" s="1">
        <f>[1]Sheet21!N$696</f>
        <v>309203.68599999999</v>
      </c>
      <c r="O31" s="1">
        <f>[1]Sheet21!O$696</f>
        <v>175036</v>
      </c>
      <c r="P31" s="1">
        <f>[1]Sheet21!P$696</f>
        <v>308771.68599999999</v>
      </c>
      <c r="Q31" s="1">
        <f>[1]Sheet21!Q$696</f>
        <v>174786</v>
      </c>
      <c r="R31" s="1">
        <f>[1]Sheet21!R$696</f>
        <v>634757.25800000015</v>
      </c>
      <c r="S31" s="1">
        <f>[1]Sheet21!S$696</f>
        <v>612141</v>
      </c>
      <c r="W31" t="str">
        <f>SUBSTITUTE(Y31,"t1","t"&amp;Z31)</f>
        <v>Sheet21!S$696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[1]Sheet22!D$696</f>
        <v>0</v>
      </c>
      <c r="E32" s="1">
        <f>[1]Sheet22!E$696</f>
        <v>0</v>
      </c>
      <c r="F32" s="1">
        <f>[1]Sheet22!F$696</f>
        <v>0</v>
      </c>
      <c r="G32" s="1">
        <f>[1]Sheet22!G$696</f>
        <v>0</v>
      </c>
      <c r="H32" s="1">
        <f>[1]Sheet22!H$696</f>
        <v>0</v>
      </c>
      <c r="I32" s="1">
        <f>[1]Sheet22!I$696</f>
        <v>0</v>
      </c>
      <c r="J32" s="1">
        <f>[1]Sheet22!J$696</f>
        <v>0</v>
      </c>
      <c r="K32" s="1">
        <f>[1]Sheet22!K$696</f>
        <v>0</v>
      </c>
      <c r="L32" s="1">
        <f>[1]Sheet22!L$696</f>
        <v>0</v>
      </c>
      <c r="M32" s="1">
        <f>[1]Sheet22!M$696</f>
        <v>0</v>
      </c>
      <c r="N32" s="1">
        <f>[1]Sheet22!N$696</f>
        <v>0</v>
      </c>
      <c r="O32" s="1">
        <f>[1]Sheet22!O$696</f>
        <v>0</v>
      </c>
      <c r="P32" s="1">
        <f>[1]Sheet22!P$696</f>
        <v>0</v>
      </c>
      <c r="Q32" s="1">
        <f>[1]Sheet22!Q$696</f>
        <v>0</v>
      </c>
      <c r="R32" s="1">
        <f>[1]Sheet22!R$696</f>
        <v>0</v>
      </c>
      <c r="S32" s="1">
        <f>[1]Sheet22!S$696</f>
        <v>0</v>
      </c>
      <c r="W32" t="str">
        <f>SUBSTITUTE(Y32,"t1","t"&amp;Z32)</f>
        <v>Sheet22!S$696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26026740.593999997</v>
      </c>
      <c r="E33" s="1">
        <f>SUM(E22:E32)</f>
        <v>25157793.011476234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26026740.593999997</v>
      </c>
      <c r="K33" s="1">
        <f>SUM(K22:K32)</f>
        <v>25157793.011476234</v>
      </c>
      <c r="L33" s="1">
        <f>SUM(L22:L32)</f>
        <v>-432</v>
      </c>
      <c r="M33" s="1">
        <f>SUM(M22:M32)</f>
        <v>-1218</v>
      </c>
      <c r="N33" s="1">
        <f>SUM(N22:N32)</f>
        <v>968080.68599999999</v>
      </c>
      <c r="O33" s="1">
        <f>SUM(O22:O32)</f>
        <v>1869571.4472738281</v>
      </c>
      <c r="P33" s="1">
        <f>SUM(P22:P32)</f>
        <v>967648.68599999999</v>
      </c>
      <c r="Q33" s="1">
        <f>SUM(Q22:Q32)</f>
        <v>2040405.4472738281</v>
      </c>
      <c r="R33" s="1">
        <f>SUM(R22:R32)</f>
        <v>25059091.908</v>
      </c>
      <c r="S33" s="1">
        <f>SUM(S22:S32)</f>
        <v>23117387.564202406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65710003.982999995</v>
      </c>
      <c r="E34" s="1">
        <f>E33+E21</f>
        <v>64227519.84843573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65710003.982999995</v>
      </c>
      <c r="K34" s="1">
        <f>K33+K21</f>
        <v>64227519.84843573</v>
      </c>
      <c r="L34" s="1">
        <f>L33+L21</f>
        <v>-422970.46606680704</v>
      </c>
      <c r="M34" s="1">
        <f>M33+M21</f>
        <v>271989.33295470197</v>
      </c>
      <c r="N34" s="1">
        <f>N33+N21</f>
        <v>7010100.9971958809</v>
      </c>
      <c r="O34" s="1">
        <f>O33+O21</f>
        <v>6465503.8765634829</v>
      </c>
      <c r="P34" s="1">
        <f>P33+P21</f>
        <v>6587130.5311290734</v>
      </c>
      <c r="Q34" s="1">
        <f>Q33+Q21</f>
        <v>6909545.2095181858</v>
      </c>
      <c r="R34" s="1">
        <f>R33+R21</f>
        <v>59122873.451870926</v>
      </c>
      <c r="S34" s="1">
        <f>S33+S21</f>
        <v>57317974.638917543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2015-05-17T16:09:52Z</dcterms:created>
  <dcterms:modified xsi:type="dcterms:W3CDTF">2015-05-17T16:09:55Z</dcterms:modified>
</cp:coreProperties>
</file>